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EE36B3F8-D900-4CD4-98FD-F4AD99618444}" xr6:coauthVersionLast="45" xr6:coauthVersionMax="45" xr10:uidLastSave="{00000000-0000-0000-0000-000000000000}"/>
  <bookViews>
    <workbookView xWindow="-120" yWindow="-120" windowWidth="29040" windowHeight="15840" tabRatio="870" activeTab="5" xr2:uid="{00000000-000D-0000-FFFF-FFFF00000000}"/>
  </bookViews>
  <sheets>
    <sheet name="RESUMEN DE COSTOS" sheetId="5" r:id="rId1"/>
    <sheet name="REC HUMANO" sheetId="2" r:id="rId2"/>
    <sheet name="EQUIPAMIENTO" sheetId="6" r:id="rId3"/>
    <sheet name="EQUIPO PROT PER" sheetId="7" r:id="rId4"/>
    <sheet name="OTROS INSUM" sheetId="8" r:id="rId5"/>
    <sheet name=" OTROS GASTOS MENSUALES" sheetId="10" r:id="rId6"/>
  </sheet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0" l="1"/>
  <c r="F5" i="10"/>
  <c r="F6" i="10"/>
  <c r="F8" i="10" l="1"/>
  <c r="E6" i="7" l="1"/>
  <c r="F5" i="2"/>
  <c r="F6" i="2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8" i="2" l="1"/>
  <c r="F7" i="10" l="1"/>
  <c r="F10" i="10" s="1"/>
  <c r="F7" i="2"/>
  <c r="F9" i="2"/>
  <c r="F4" i="2"/>
  <c r="E7" i="7"/>
  <c r="E8" i="7"/>
  <c r="E9" i="7"/>
  <c r="E10" i="7"/>
  <c r="E11" i="7"/>
  <c r="E12" i="7"/>
  <c r="E13" i="7"/>
  <c r="E5" i="7"/>
  <c r="C18" i="5" l="1"/>
  <c r="E14" i="7"/>
  <c r="F21" i="6"/>
  <c r="G32" i="8"/>
  <c r="G27" i="8"/>
  <c r="G26" i="8"/>
  <c r="G25" i="8"/>
  <c r="G24" i="8"/>
  <c r="G23" i="8"/>
  <c r="G22" i="8"/>
  <c r="G21" i="8"/>
  <c r="G20" i="8"/>
  <c r="G19" i="8"/>
  <c r="G18" i="8"/>
  <c r="G17" i="8"/>
  <c r="G16" i="8"/>
  <c r="G11" i="8"/>
  <c r="G10" i="8"/>
  <c r="G9" i="8"/>
  <c r="G8" i="8"/>
  <c r="G7" i="8"/>
  <c r="G6" i="8"/>
  <c r="G5" i="8"/>
  <c r="G28" i="8" l="1"/>
  <c r="G33" i="8"/>
  <c r="G12" i="8"/>
  <c r="C6" i="5"/>
  <c r="F10" i="2"/>
  <c r="D10" i="2"/>
  <c r="G35" i="8" l="1"/>
  <c r="C12" i="5" s="1"/>
  <c r="C14" i="5" s="1"/>
  <c r="C20" i="5" s="1"/>
</calcChain>
</file>

<file path=xl/sharedStrings.xml><?xml version="1.0" encoding="utf-8"?>
<sst xmlns="http://schemas.openxmlformats.org/spreadsheetml/2006/main" count="154" uniqueCount="117">
  <si>
    <t>N°</t>
  </si>
  <si>
    <t>Recursos Humanos</t>
  </si>
  <si>
    <t>Cantidad</t>
  </si>
  <si>
    <t xml:space="preserve">Salario  Mensual </t>
  </si>
  <si>
    <t>Costo Estimado  mensual</t>
  </si>
  <si>
    <t>Observaciones</t>
  </si>
  <si>
    <t>Coordinador Medico</t>
  </si>
  <si>
    <t>Médicos Generales</t>
  </si>
  <si>
    <t>Licda. en Enfermería</t>
  </si>
  <si>
    <t>Auxiliar de Enfermería</t>
  </si>
  <si>
    <t xml:space="preserve"> Personal de Aseo</t>
  </si>
  <si>
    <t xml:space="preserve">Ayudante </t>
  </si>
  <si>
    <t>OTROS</t>
  </si>
  <si>
    <t>CANTIDAD</t>
  </si>
  <si>
    <t>TOTAL</t>
  </si>
  <si>
    <t>EQUIPAMIENTO</t>
  </si>
  <si>
    <t>SUBTOTAL</t>
  </si>
  <si>
    <t>RECURSOS HUMANOS</t>
  </si>
  <si>
    <t>RUBRO</t>
  </si>
  <si>
    <t>COSTO</t>
  </si>
  <si>
    <t>N'</t>
  </si>
  <si>
    <t>ITEM</t>
  </si>
  <si>
    <t>A</t>
  </si>
  <si>
    <t>B</t>
  </si>
  <si>
    <t>INSUMOS DE LIMPIEZA</t>
  </si>
  <si>
    <r>
      <rPr>
        <sz val="12"/>
        <color rgb="FF4D4D4F"/>
        <rFont val="Times New Roman"/>
        <family val="1"/>
      </rPr>
      <t>Ga</t>
    </r>
    <r>
      <rPr>
        <sz val="12"/>
        <color rgb="FF828283"/>
        <rFont val="Times New Roman"/>
        <family val="1"/>
      </rPr>
      <t>l</t>
    </r>
    <r>
      <rPr>
        <sz val="12"/>
        <color rgb="FF4D4D4F"/>
        <rFont val="Times New Roman"/>
        <family val="1"/>
      </rPr>
      <t>ones</t>
    </r>
  </si>
  <si>
    <r>
      <rPr>
        <sz val="12"/>
        <color rgb="FF606062"/>
        <rFont val="Arial"/>
        <family val="2"/>
      </rPr>
      <t>Fardo</t>
    </r>
  </si>
  <si>
    <r>
      <rPr>
        <sz val="12"/>
        <color rgb="FF606062"/>
        <rFont val="Arial"/>
        <family val="2"/>
      </rPr>
      <t>Ga</t>
    </r>
    <r>
      <rPr>
        <sz val="12"/>
        <color rgb="FF3A3B3B"/>
        <rFont val="Arial"/>
        <family val="2"/>
      </rPr>
      <t>l</t>
    </r>
    <r>
      <rPr>
        <sz val="12"/>
        <color rgb="FF606062"/>
        <rFont val="Arial"/>
        <family val="2"/>
      </rPr>
      <t>ón</t>
    </r>
  </si>
  <si>
    <r>
      <rPr>
        <sz val="12"/>
        <color rgb="FF606062"/>
        <rFont val="Arial"/>
        <family val="2"/>
      </rPr>
      <t>U</t>
    </r>
    <r>
      <rPr>
        <sz val="12"/>
        <color rgb="FF3A3B3B"/>
        <rFont val="Arial"/>
        <family val="2"/>
      </rPr>
      <t>ni</t>
    </r>
    <r>
      <rPr>
        <sz val="12"/>
        <color rgb="FF606062"/>
        <rFont val="Arial"/>
        <family val="2"/>
      </rPr>
      <t>dad</t>
    </r>
  </si>
  <si>
    <r>
      <rPr>
        <sz val="12"/>
        <color rgb="FF606062"/>
        <rFont val="Arial"/>
        <family val="2"/>
      </rPr>
      <t>Par</t>
    </r>
  </si>
  <si>
    <t>C</t>
  </si>
  <si>
    <t>EQUIPOS Y MOBILIARIOS</t>
  </si>
  <si>
    <t>Algodón</t>
  </si>
  <si>
    <t>Esparadrapo</t>
  </si>
  <si>
    <t>Escobas</t>
  </si>
  <si>
    <t>Carros para trapeadror</t>
  </si>
  <si>
    <t>GASTOS MENSUALES( Lempiras)</t>
  </si>
  <si>
    <t>MATERIAL MÉDICO QUIRÚRGICO</t>
  </si>
  <si>
    <r>
      <rPr>
        <sz val="12"/>
        <color rgb="FF606262"/>
        <rFont val="Calibri"/>
        <family val="2"/>
        <scheme val="minor"/>
      </rPr>
      <t>Ga</t>
    </r>
    <r>
      <rPr>
        <sz val="12"/>
        <color rgb="FF484949"/>
        <rFont val="Calibri"/>
        <family val="2"/>
        <scheme val="minor"/>
      </rPr>
      <t xml:space="preserve">fas  </t>
    </r>
    <r>
      <rPr>
        <sz val="12"/>
        <color rgb="FF606262"/>
        <rFont val="Calibri"/>
        <family val="2"/>
        <scheme val="minor"/>
      </rPr>
      <t>protectoras</t>
    </r>
  </si>
  <si>
    <r>
      <rPr>
        <sz val="12"/>
        <color rgb="FF484949"/>
        <rFont val="Calibri"/>
        <family val="2"/>
        <scheme val="minor"/>
      </rPr>
      <t>O</t>
    </r>
    <r>
      <rPr>
        <sz val="12"/>
        <color rgb="FF606262"/>
        <rFont val="Calibri"/>
        <family val="2"/>
        <scheme val="minor"/>
      </rPr>
      <t>vero</t>
    </r>
    <r>
      <rPr>
        <sz val="12"/>
        <color rgb="FF333333"/>
        <rFont val="Calibri"/>
        <family val="2"/>
        <scheme val="minor"/>
      </rPr>
      <t>l</t>
    </r>
  </si>
  <si>
    <r>
      <rPr>
        <sz val="12"/>
        <color rgb="FF606262"/>
        <rFont val="Calibri"/>
        <family val="2"/>
        <scheme val="minor"/>
      </rPr>
      <t xml:space="preserve">Gorros </t>
    </r>
    <r>
      <rPr>
        <sz val="12"/>
        <color rgb="FF484949"/>
        <rFont val="Calibri"/>
        <family val="2"/>
        <scheme val="minor"/>
      </rPr>
      <t>d</t>
    </r>
    <r>
      <rPr>
        <sz val="12"/>
        <color rgb="FF606262"/>
        <rFont val="Calibri"/>
        <family val="2"/>
        <scheme val="minor"/>
      </rPr>
      <t>e p</t>
    </r>
    <r>
      <rPr>
        <sz val="12"/>
        <color rgb="FF484949"/>
        <rFont val="Calibri"/>
        <family val="2"/>
        <scheme val="minor"/>
      </rPr>
      <t>r</t>
    </r>
    <r>
      <rPr>
        <sz val="12"/>
        <color rgb="FF606262"/>
        <rFont val="Calibri"/>
        <family val="2"/>
        <scheme val="minor"/>
      </rPr>
      <t>o</t>
    </r>
    <r>
      <rPr>
        <sz val="12"/>
        <color rgb="FF484949"/>
        <rFont val="Calibri"/>
        <family val="2"/>
        <scheme val="minor"/>
      </rPr>
      <t>t</t>
    </r>
    <r>
      <rPr>
        <sz val="12"/>
        <color rgb="FF606262"/>
        <rFont val="Calibri"/>
        <family val="2"/>
        <scheme val="minor"/>
      </rPr>
      <t>ecc</t>
    </r>
    <r>
      <rPr>
        <sz val="12"/>
        <color rgb="FF484949"/>
        <rFont val="Calibri"/>
        <family val="2"/>
        <scheme val="minor"/>
      </rPr>
      <t>ión</t>
    </r>
  </si>
  <si>
    <r>
      <rPr>
        <sz val="12"/>
        <color rgb="FF484949"/>
        <rFont val="Calibri"/>
        <family val="2"/>
        <scheme val="minor"/>
      </rPr>
      <t>Cubre</t>
    </r>
    <r>
      <rPr>
        <sz val="12"/>
        <color rgb="FF606262"/>
        <rFont val="Calibri"/>
        <family val="2"/>
        <scheme val="minor"/>
      </rPr>
      <t>bo</t>
    </r>
    <r>
      <rPr>
        <sz val="12"/>
        <color rgb="FF484949"/>
        <rFont val="Calibri"/>
        <family val="2"/>
        <scheme val="minor"/>
      </rPr>
      <t>tas d</t>
    </r>
    <r>
      <rPr>
        <sz val="12"/>
        <color rgb="FF606262"/>
        <rFont val="Calibri"/>
        <family val="2"/>
        <scheme val="minor"/>
      </rPr>
      <t>esc</t>
    </r>
    <r>
      <rPr>
        <sz val="12"/>
        <color rgb="FF484949"/>
        <rFont val="Calibri"/>
        <family val="2"/>
        <scheme val="minor"/>
      </rPr>
      <t>artabl</t>
    </r>
    <r>
      <rPr>
        <sz val="12"/>
        <color rgb="FF606262"/>
        <rFont val="Calibri"/>
        <family val="2"/>
        <scheme val="minor"/>
      </rPr>
      <t>es</t>
    </r>
  </si>
  <si>
    <r>
      <rPr>
        <sz val="12"/>
        <color rgb="FF484949"/>
        <rFont val="Calibri"/>
        <family val="2"/>
        <scheme val="minor"/>
      </rPr>
      <t>Bat</t>
    </r>
    <r>
      <rPr>
        <sz val="12"/>
        <color rgb="FF606262"/>
        <rFont val="Calibri"/>
        <family val="2"/>
        <scheme val="minor"/>
      </rPr>
      <t xml:space="preserve">as </t>
    </r>
    <r>
      <rPr>
        <sz val="12"/>
        <color rgb="FF484949"/>
        <rFont val="Calibri"/>
        <family val="2"/>
        <scheme val="minor"/>
      </rPr>
      <t>d</t>
    </r>
    <r>
      <rPr>
        <sz val="12"/>
        <color rgb="FF606262"/>
        <rFont val="Calibri"/>
        <family val="2"/>
        <scheme val="minor"/>
      </rPr>
      <t>esc</t>
    </r>
    <r>
      <rPr>
        <sz val="12"/>
        <color rgb="FF484949"/>
        <rFont val="Calibri"/>
        <family val="2"/>
        <scheme val="minor"/>
      </rPr>
      <t>arta</t>
    </r>
    <r>
      <rPr>
        <sz val="12"/>
        <color rgb="FF606262"/>
        <rFont val="Calibri"/>
        <family val="2"/>
        <scheme val="minor"/>
      </rPr>
      <t>bles</t>
    </r>
  </si>
  <si>
    <r>
      <rPr>
        <sz val="12"/>
        <color rgb="FF484949"/>
        <rFont val="Calibri"/>
        <family val="2"/>
        <scheme val="minor"/>
      </rPr>
      <t>Ma</t>
    </r>
    <r>
      <rPr>
        <sz val="12"/>
        <color rgb="FF606262"/>
        <rFont val="Calibri"/>
        <family val="2"/>
        <scheme val="minor"/>
      </rPr>
      <t>sc</t>
    </r>
    <r>
      <rPr>
        <sz val="12"/>
        <color rgb="FF484949"/>
        <rFont val="Calibri"/>
        <family val="2"/>
        <scheme val="minor"/>
      </rPr>
      <t>arilla Nios</t>
    </r>
    <r>
      <rPr>
        <sz val="12"/>
        <color rgb="FF606262"/>
        <rFont val="Calibri"/>
        <family val="2"/>
        <scheme val="minor"/>
      </rPr>
      <t>h N</t>
    </r>
    <r>
      <rPr>
        <sz val="12"/>
        <color rgb="FF484949"/>
        <rFont val="Calibri"/>
        <family val="2"/>
        <scheme val="minor"/>
      </rPr>
      <t>95</t>
    </r>
  </si>
  <si>
    <r>
      <rPr>
        <sz val="12"/>
        <color rgb="FF484949"/>
        <rFont val="Calibri"/>
        <family val="2"/>
        <scheme val="minor"/>
      </rPr>
      <t>Ma</t>
    </r>
    <r>
      <rPr>
        <sz val="12"/>
        <color rgb="FF606262"/>
        <rFont val="Calibri"/>
        <family val="2"/>
        <scheme val="minor"/>
      </rPr>
      <t>sc</t>
    </r>
    <r>
      <rPr>
        <sz val="12"/>
        <color rgb="FF484949"/>
        <rFont val="Calibri"/>
        <family val="2"/>
        <scheme val="minor"/>
      </rPr>
      <t>arilla quirúrgica</t>
    </r>
  </si>
  <si>
    <t>CANTIDAD MENSUAL</t>
  </si>
  <si>
    <t>COSTO UNITARIO</t>
  </si>
  <si>
    <r>
      <rPr>
        <sz val="12"/>
        <color rgb="FF606062"/>
        <rFont val="Gill Sans"/>
        <family val="2"/>
      </rPr>
      <t>Venoclis</t>
    </r>
    <r>
      <rPr>
        <sz val="12"/>
        <color rgb="FF3A3B3B"/>
        <rFont val="Gill Sans"/>
        <family val="2"/>
      </rPr>
      <t>is</t>
    </r>
  </si>
  <si>
    <r>
      <rPr>
        <sz val="12"/>
        <color rgb="FF606062"/>
        <rFont val="Arial"/>
        <family val="2"/>
      </rPr>
      <t>Un</t>
    </r>
    <r>
      <rPr>
        <sz val="12"/>
        <color rgb="FF3A3B3B"/>
        <rFont val="Arial"/>
        <family val="2"/>
      </rPr>
      <t>i</t>
    </r>
    <r>
      <rPr>
        <sz val="12"/>
        <color rgb="FF606062"/>
        <rFont val="Arial"/>
        <family val="2"/>
      </rPr>
      <t>dad</t>
    </r>
  </si>
  <si>
    <r>
      <rPr>
        <sz val="12"/>
        <color rgb="FF606062"/>
        <rFont val="Gill Sans"/>
        <family val="2"/>
      </rPr>
      <t>Catete</t>
    </r>
    <r>
      <rPr>
        <sz val="12"/>
        <color rgb="FF3A3B3B"/>
        <rFont val="Gill Sans"/>
        <family val="2"/>
      </rPr>
      <t xml:space="preserve">r </t>
    </r>
    <r>
      <rPr>
        <sz val="12"/>
        <color rgb="FF4D4D4F"/>
        <rFont val="Gill Sans"/>
        <family val="2"/>
      </rPr>
      <t>No</t>
    </r>
    <r>
      <rPr>
        <sz val="12"/>
        <color rgb="FF707475"/>
        <rFont val="Gill Sans"/>
        <family val="2"/>
      </rPr>
      <t>.20</t>
    </r>
  </si>
  <si>
    <r>
      <rPr>
        <sz val="12"/>
        <color rgb="FF606062"/>
        <rFont val="Times New Roman"/>
        <family val="1"/>
      </rPr>
      <t>Ro</t>
    </r>
    <r>
      <rPr>
        <sz val="12"/>
        <color rgb="FF828283"/>
        <rFont val="Times New Roman"/>
        <family val="1"/>
      </rPr>
      <t>ll</t>
    </r>
    <r>
      <rPr>
        <sz val="12"/>
        <color rgb="FF4D4D4F"/>
        <rFont val="Times New Roman"/>
        <family val="1"/>
      </rPr>
      <t>o</t>
    </r>
  </si>
  <si>
    <r>
      <rPr>
        <sz val="12"/>
        <color rgb="FF606062"/>
        <rFont val="Gill Sans"/>
        <family val="2"/>
      </rPr>
      <t>Masca</t>
    </r>
    <r>
      <rPr>
        <sz val="12"/>
        <color rgb="FF3A3B3B"/>
        <rFont val="Gill Sans"/>
        <family val="2"/>
      </rPr>
      <t>ri</t>
    </r>
    <r>
      <rPr>
        <sz val="12"/>
        <color rgb="FF707475"/>
        <rFont val="Gill Sans"/>
        <family val="2"/>
      </rPr>
      <t xml:space="preserve">llas </t>
    </r>
    <r>
      <rPr>
        <sz val="12"/>
        <color rgb="FF606062"/>
        <rFont val="Gill Sans"/>
        <family val="2"/>
      </rPr>
      <t>co</t>
    </r>
    <r>
      <rPr>
        <sz val="12"/>
        <color rgb="FF3A3B3B"/>
        <rFont val="Gill Sans"/>
        <family val="2"/>
      </rPr>
      <t>n r</t>
    </r>
    <r>
      <rPr>
        <sz val="12"/>
        <color rgb="FF606062"/>
        <rFont val="Gill Sans"/>
        <family val="2"/>
      </rPr>
      <t>eservo</t>
    </r>
    <r>
      <rPr>
        <sz val="12"/>
        <color rgb="FF3A3B3B"/>
        <rFont val="Gill Sans"/>
        <family val="2"/>
      </rPr>
      <t>ri</t>
    </r>
    <r>
      <rPr>
        <sz val="12"/>
        <color rgb="FF606062"/>
        <rFont val="Gill Sans"/>
        <family val="2"/>
      </rPr>
      <t>o</t>
    </r>
  </si>
  <si>
    <r>
      <rPr>
        <sz val="12"/>
        <color rgb="FF3A3B3B"/>
        <rFont val="Gill Sans"/>
        <family val="2"/>
      </rPr>
      <t>P</t>
    </r>
    <r>
      <rPr>
        <sz val="12"/>
        <color rgb="FF606062"/>
        <rFont val="Gill Sans"/>
        <family val="2"/>
      </rPr>
      <t xml:space="preserve">untas </t>
    </r>
    <r>
      <rPr>
        <sz val="12"/>
        <color rgb="FF4D4D4F"/>
        <rFont val="Gill Sans"/>
        <family val="2"/>
      </rPr>
      <t>Nasal</t>
    </r>
    <r>
      <rPr>
        <sz val="12"/>
        <color rgb="FF606062"/>
        <rFont val="Gill Sans"/>
        <family val="2"/>
      </rPr>
      <t>es</t>
    </r>
  </si>
  <si>
    <r>
      <rPr>
        <sz val="12"/>
        <color rgb="FF606062"/>
        <rFont val="Gill Sans"/>
        <family val="2"/>
      </rPr>
      <t xml:space="preserve">Jabón </t>
    </r>
    <r>
      <rPr>
        <sz val="12"/>
        <color rgb="FF4D4D4F"/>
        <rFont val="Gill Sans"/>
        <family val="2"/>
      </rPr>
      <t>Antibacterial</t>
    </r>
  </si>
  <si>
    <r>
      <rPr>
        <sz val="12"/>
        <color rgb="FF4D4D4F"/>
        <rFont val="Gill Sans"/>
        <family val="2"/>
      </rPr>
      <t>A</t>
    </r>
    <r>
      <rPr>
        <sz val="12"/>
        <color rgb="FF828283"/>
        <rFont val="Gill Sans"/>
        <family val="2"/>
      </rPr>
      <t>l</t>
    </r>
    <r>
      <rPr>
        <sz val="12"/>
        <color rgb="FF606062"/>
        <rFont val="Gill Sans"/>
        <family val="2"/>
      </rPr>
      <t>co</t>
    </r>
    <r>
      <rPr>
        <sz val="12"/>
        <color rgb="FF3A3B3B"/>
        <rFont val="Gill Sans"/>
        <family val="2"/>
      </rPr>
      <t>h</t>
    </r>
    <r>
      <rPr>
        <sz val="12"/>
        <color rgb="FF707475"/>
        <rFont val="Gill Sans"/>
        <family val="2"/>
      </rPr>
      <t xml:space="preserve">ol </t>
    </r>
    <r>
      <rPr>
        <sz val="12"/>
        <color rgb="FF4D4D4F"/>
        <rFont val="Gill Sans"/>
        <family val="2"/>
      </rPr>
      <t>Ge</t>
    </r>
    <r>
      <rPr>
        <sz val="12"/>
        <color rgb="FF828283"/>
        <rFont val="Gill Sans"/>
        <family val="2"/>
      </rPr>
      <t xml:space="preserve">l </t>
    </r>
    <r>
      <rPr>
        <sz val="12"/>
        <color rgb="FF606062"/>
        <rFont val="Gill Sans"/>
        <family val="2"/>
      </rPr>
      <t>a</t>
    </r>
    <r>
      <rPr>
        <sz val="12"/>
        <color rgb="FF3A3B3B"/>
        <rFont val="Gill Sans"/>
        <family val="2"/>
      </rPr>
      <t xml:space="preserve">l </t>
    </r>
    <r>
      <rPr>
        <sz val="12"/>
        <color rgb="FF606062"/>
        <rFont val="Gill Sans"/>
        <family val="2"/>
      </rPr>
      <t>70%- 80%</t>
    </r>
  </si>
  <si>
    <r>
      <rPr>
        <sz val="12"/>
        <color rgb="FF4D4D4F"/>
        <rFont val="Gill Sans"/>
        <family val="2"/>
      </rPr>
      <t xml:space="preserve">Bolsas </t>
    </r>
    <r>
      <rPr>
        <sz val="12"/>
        <color rgb="FF606062"/>
        <rFont val="Gill Sans"/>
        <family val="2"/>
      </rPr>
      <t>rojas 18*</t>
    </r>
    <r>
      <rPr>
        <sz val="12"/>
        <color rgb="FF4D4D4F"/>
        <rFont val="Gill Sans"/>
        <family val="2"/>
      </rPr>
      <t>24</t>
    </r>
  </si>
  <si>
    <r>
      <rPr>
        <sz val="12"/>
        <color rgb="FF4D4D4F"/>
        <rFont val="Gill Sans"/>
        <family val="2"/>
      </rPr>
      <t xml:space="preserve">Bolsas </t>
    </r>
    <r>
      <rPr>
        <sz val="12"/>
        <color rgb="FF606062"/>
        <rFont val="Gill Sans"/>
        <family val="2"/>
      </rPr>
      <t xml:space="preserve">rojas </t>
    </r>
    <r>
      <rPr>
        <sz val="12"/>
        <color rgb="FF4D4D4F"/>
        <rFont val="Gill Sans"/>
        <family val="2"/>
      </rPr>
      <t>24*32</t>
    </r>
  </si>
  <si>
    <r>
      <rPr>
        <sz val="12"/>
        <color rgb="FF4D4D4F"/>
        <rFont val="Gill Sans"/>
        <family val="2"/>
      </rPr>
      <t>Desinfectante p</t>
    </r>
    <r>
      <rPr>
        <sz val="12"/>
        <color rgb="FF3A3B3B"/>
        <rFont val="Gill Sans"/>
        <family val="2"/>
      </rPr>
      <t>ara p</t>
    </r>
    <r>
      <rPr>
        <sz val="12"/>
        <color rgb="FF4D4D4F"/>
        <rFont val="Gill Sans"/>
        <family val="2"/>
      </rPr>
      <t>isos</t>
    </r>
  </si>
  <si>
    <r>
      <rPr>
        <sz val="12"/>
        <color rgb="FF4D4D4F"/>
        <rFont val="Gill Sans"/>
        <family val="2"/>
      </rPr>
      <t xml:space="preserve">Detergente </t>
    </r>
    <r>
      <rPr>
        <sz val="12"/>
        <color rgb="FF606062"/>
        <rFont val="Gill Sans"/>
        <family val="2"/>
      </rPr>
      <t xml:space="preserve">en </t>
    </r>
    <r>
      <rPr>
        <sz val="12"/>
        <color rgb="FF4D4D4F"/>
        <rFont val="Gill Sans"/>
        <family val="2"/>
      </rPr>
      <t>polvo</t>
    </r>
  </si>
  <si>
    <r>
      <rPr>
        <sz val="12"/>
        <color rgb="FF606062"/>
        <rFont val="Gill Sans"/>
        <family val="2"/>
      </rPr>
      <t xml:space="preserve">Palo </t>
    </r>
    <r>
      <rPr>
        <sz val="12"/>
        <color rgb="FF3A3B3B"/>
        <rFont val="Gill Sans"/>
        <family val="2"/>
      </rPr>
      <t>d</t>
    </r>
    <r>
      <rPr>
        <sz val="12"/>
        <color rgb="FF606062"/>
        <rFont val="Gill Sans"/>
        <family val="2"/>
      </rPr>
      <t xml:space="preserve">e trapeador </t>
    </r>
    <r>
      <rPr>
        <sz val="12"/>
        <color rgb="FF4D4D4F"/>
        <rFont val="Gill Sans"/>
        <family val="2"/>
      </rPr>
      <t>con rosca</t>
    </r>
  </si>
  <si>
    <r>
      <rPr>
        <sz val="12"/>
        <color rgb="FF4D4D4F"/>
        <rFont val="Gill Sans"/>
        <family val="2"/>
      </rPr>
      <t xml:space="preserve">Mecha </t>
    </r>
    <r>
      <rPr>
        <sz val="12"/>
        <color rgb="FF606062"/>
        <rFont val="Gill Sans"/>
        <family val="2"/>
      </rPr>
      <t>para tra</t>
    </r>
    <r>
      <rPr>
        <sz val="12"/>
        <color rgb="FF3A3B3B"/>
        <rFont val="Gill Sans"/>
        <family val="2"/>
      </rPr>
      <t>p</t>
    </r>
    <r>
      <rPr>
        <sz val="12"/>
        <color rgb="FF606062"/>
        <rFont val="Gill Sans"/>
        <family val="2"/>
      </rPr>
      <t>eador</t>
    </r>
  </si>
  <si>
    <r>
      <rPr>
        <sz val="12"/>
        <color rgb="FF606062"/>
        <rFont val="Gill Sans"/>
        <family val="2"/>
      </rPr>
      <t>Gua</t>
    </r>
    <r>
      <rPr>
        <sz val="12"/>
        <color rgb="FF3A3B3B"/>
        <rFont val="Gill Sans"/>
        <family val="2"/>
      </rPr>
      <t>nt</t>
    </r>
    <r>
      <rPr>
        <sz val="12"/>
        <color rgb="FF606062"/>
        <rFont val="Gill Sans"/>
        <family val="2"/>
      </rPr>
      <t xml:space="preserve">es </t>
    </r>
    <r>
      <rPr>
        <sz val="12"/>
        <color rgb="FF4D4D4F"/>
        <rFont val="Gill Sans"/>
        <family val="2"/>
      </rPr>
      <t xml:space="preserve">amarillos de </t>
    </r>
    <r>
      <rPr>
        <sz val="12"/>
        <color rgb="FF3A3B3B"/>
        <rFont val="Gill Sans"/>
        <family val="2"/>
      </rPr>
      <t>hul</t>
    </r>
    <r>
      <rPr>
        <sz val="12"/>
        <color rgb="FF606062"/>
        <rFont val="Gill Sans"/>
        <family val="2"/>
      </rPr>
      <t xml:space="preserve">e </t>
    </r>
  </si>
  <si>
    <r>
      <rPr>
        <sz val="12"/>
        <color rgb="FF606062"/>
        <rFont val="Gill Sans"/>
        <family val="2"/>
      </rPr>
      <t>Cep</t>
    </r>
    <r>
      <rPr>
        <sz val="12"/>
        <color rgb="FF3A3B3B"/>
        <rFont val="Gill Sans"/>
        <family val="2"/>
      </rPr>
      <t xml:space="preserve">illo para </t>
    </r>
    <r>
      <rPr>
        <sz val="12"/>
        <color rgb="FF828283"/>
        <rFont val="Gill Sans"/>
        <family val="2"/>
      </rPr>
      <t>i</t>
    </r>
    <r>
      <rPr>
        <sz val="12"/>
        <color rgb="FF606062"/>
        <rFont val="Gill Sans"/>
        <family val="2"/>
      </rPr>
      <t>nodoro</t>
    </r>
  </si>
  <si>
    <r>
      <rPr>
        <sz val="12"/>
        <color rgb="FF606062"/>
        <rFont val="Calibri Light"/>
        <family val="2"/>
        <scheme val="major"/>
      </rPr>
      <t>Papel h</t>
    </r>
    <r>
      <rPr>
        <sz val="12"/>
        <color rgb="FF828283"/>
        <rFont val="Calibri Light"/>
        <family val="2"/>
        <scheme val="major"/>
      </rPr>
      <t>i</t>
    </r>
    <r>
      <rPr>
        <sz val="12"/>
        <color rgb="FF4D4D4F"/>
        <rFont val="Calibri Light"/>
        <family val="2"/>
        <scheme val="major"/>
      </rPr>
      <t xml:space="preserve">giénico    </t>
    </r>
  </si>
  <si>
    <t>OTROS INSUMOS (Lempiras)</t>
  </si>
  <si>
    <t>EQUIPO DE PROTECCIÓN PERSONAL</t>
  </si>
  <si>
    <t xml:space="preserve">N° DE MESES </t>
  </si>
  <si>
    <t>COSTO DE OPERACIÓN DEL PERÍODO</t>
  </si>
  <si>
    <t>TOTAL INVERSIÓN MAS COSTOS DE OPERACIÓN</t>
  </si>
  <si>
    <t>DESCRIPCIÓN</t>
  </si>
  <si>
    <t>UNIDAD</t>
  </si>
  <si>
    <t>CANT</t>
  </si>
  <si>
    <t>PRECIO</t>
  </si>
  <si>
    <t>VALOR</t>
  </si>
  <si>
    <t>OTROS GASTOS MENSUALES</t>
  </si>
  <si>
    <t>TOTAL OTROS GASTOS EN EL PERÍODO</t>
  </si>
  <si>
    <t>RESUMEN DE COSTOS DE INVERSIÓN Y OPERACIÓN</t>
  </si>
  <si>
    <t>OTROS INSUMOS</t>
  </si>
  <si>
    <r>
      <rPr>
        <sz val="12"/>
        <color rgb="FF606262"/>
        <rFont val="Calibri"/>
        <family val="2"/>
        <scheme val="minor"/>
      </rPr>
      <t>Guan</t>
    </r>
    <r>
      <rPr>
        <sz val="12"/>
        <color rgb="FF484949"/>
        <rFont val="Calibri"/>
        <family val="2"/>
        <scheme val="minor"/>
      </rPr>
      <t>t</t>
    </r>
    <r>
      <rPr>
        <sz val="12"/>
        <color rgb="FF606262"/>
        <rFont val="Calibri"/>
        <family val="2"/>
        <scheme val="minor"/>
      </rPr>
      <t>e</t>
    </r>
    <r>
      <rPr>
        <sz val="12"/>
        <color rgb="FF484949"/>
        <rFont val="Calibri"/>
        <family val="2"/>
        <scheme val="minor"/>
      </rPr>
      <t xml:space="preserve">s </t>
    </r>
    <r>
      <rPr>
        <sz val="12"/>
        <color rgb="FF606262"/>
        <rFont val="Calibri"/>
        <family val="2"/>
        <scheme val="minor"/>
      </rPr>
      <t xml:space="preserve">No estériles descartables (Talla S,M, L) Caja
</t>
    </r>
  </si>
  <si>
    <t>Rollo</t>
  </si>
  <si>
    <t>Camas de hospitalización</t>
  </si>
  <si>
    <t>REQUERIMIENTOS DE EQUIPO DE PROTECCIÓN PERSONAL</t>
  </si>
  <si>
    <t>EQUIPAMIENTO PARA EL FUNCIONAMIENTO DEL CENTRO</t>
  </si>
  <si>
    <t xml:space="preserve">COSTO INICIAL DE INVERSIÓN </t>
  </si>
  <si>
    <t>RECURSO HUMANO</t>
  </si>
  <si>
    <r>
      <t xml:space="preserve">ADECUACIÓN DE ESPACIO </t>
    </r>
    <r>
      <rPr>
        <b/>
        <sz val="13"/>
        <color theme="1"/>
        <rFont val="Calibri"/>
        <family val="2"/>
        <scheme val="minor"/>
      </rPr>
      <t>1/</t>
    </r>
  </si>
  <si>
    <t>Estetoscopios</t>
  </si>
  <si>
    <t>Esfigmomanómetro</t>
  </si>
  <si>
    <t>Oxímetros de pulso</t>
  </si>
  <si>
    <t>Glucómetros (con cintas reactivas y lancetas)</t>
  </si>
  <si>
    <t>Tanques de Oxígeno</t>
  </si>
  <si>
    <t>Manómetros</t>
  </si>
  <si>
    <t>Atril de acero inoxidable de 4 patas</t>
  </si>
  <si>
    <t>Camilla de transporte</t>
  </si>
  <si>
    <t>escritorio</t>
  </si>
  <si>
    <t>Sillas ejecutivas</t>
  </si>
  <si>
    <t>Camillas</t>
  </si>
  <si>
    <t>Sillas de espera de pacientes</t>
  </si>
  <si>
    <t>Basureros con pedal</t>
  </si>
  <si>
    <t>Basureros grandes (para descarte de EPP)</t>
  </si>
  <si>
    <t>Atomizador (para desinfección del área)</t>
  </si>
  <si>
    <t>Dispensadores de Gel antibacterial</t>
  </si>
  <si>
    <t>3 médicos generales  que cubrirán las diferentes unidades de salud para visita paciente y control así como visita.</t>
  </si>
  <si>
    <t>Cubrirán las unidades de Salud del Municipio, visitas domiciliarias a pacientes</t>
  </si>
  <si>
    <t>Realizar actividades con médicos en las comunidades</t>
  </si>
  <si>
    <t xml:space="preserve">Guantes Esteriles
</t>
  </si>
  <si>
    <t>Bolsa</t>
  </si>
  <si>
    <t>paquete</t>
  </si>
  <si>
    <r>
      <rPr>
        <sz val="12"/>
        <color rgb="FF3A3B3B"/>
        <rFont val="Gill Sans"/>
        <family val="2"/>
      </rPr>
      <t>J</t>
    </r>
    <r>
      <rPr>
        <sz val="12"/>
        <color rgb="FF606062"/>
        <rFont val="Gill Sans"/>
        <family val="2"/>
      </rPr>
      <t>eringas</t>
    </r>
  </si>
  <si>
    <t>Hoja de Compromiso de Autoaislamiento</t>
  </si>
  <si>
    <t>Ficha de Vigilancia Epidemiológica Toma de PCR</t>
  </si>
  <si>
    <t>AT2 R</t>
  </si>
  <si>
    <t>AT2 DIARIO</t>
  </si>
  <si>
    <t>Kardex Pruebas Rapidas</t>
  </si>
  <si>
    <t>Pruebas rapidas</t>
  </si>
  <si>
    <t>TOTAL TRIMESTRAL</t>
  </si>
  <si>
    <t xml:space="preserve">TOTAL 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</si>
</sst>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L&quot;* #,##0.00_-;\-&quot;L&quot;* #,##0.00_-;_-&quot;L&quot;* &quot;-&quot;??_-;_-@_-"/>
    <numFmt numFmtId="43" formatCode="_-* #,##0.00_-;\-* #,##0.00_-;_-* &quot;-&quot;??_-;_-@_-"/>
    <numFmt numFmtId="164" formatCode="###0;###0"/>
    <numFmt numFmtId="165" formatCode="#,##0.00_ ;\-#,##0.00\ 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0000"/>
      <name val="Gill Sans"/>
      <family val="2"/>
    </font>
    <font>
      <b/>
      <sz val="12"/>
      <name val="Gill Sans"/>
      <family val="2"/>
    </font>
    <font>
      <sz val="12"/>
      <name val="Gill Sans"/>
      <family val="2"/>
    </font>
    <font>
      <sz val="12"/>
      <name val="Times New Roman"/>
      <family val="1"/>
    </font>
    <font>
      <sz val="12"/>
      <color rgb="FF4D4D4F"/>
      <name val="Times New Roman"/>
      <family val="1"/>
    </font>
    <font>
      <sz val="12"/>
      <color rgb="FF828283"/>
      <name val="Times New Roman"/>
      <family val="1"/>
    </font>
    <font>
      <sz val="12"/>
      <name val="Arial"/>
      <family val="2"/>
    </font>
    <font>
      <sz val="12"/>
      <color rgb="FF606062"/>
      <name val="Arial"/>
      <family val="2"/>
    </font>
    <font>
      <sz val="12"/>
      <color rgb="FF3A3B3B"/>
      <name val="Arial"/>
      <family val="2"/>
    </font>
    <font>
      <sz val="12"/>
      <color rgb="FF606062"/>
      <name val="Times New Roman"/>
      <family val="1"/>
    </font>
    <font>
      <b/>
      <sz val="12"/>
      <color rgb="FF494949"/>
      <name val="Gill Sans"/>
    </font>
    <font>
      <b/>
      <sz val="12"/>
      <color rgb="FF313131"/>
      <name val="Gill Sans"/>
    </font>
    <font>
      <b/>
      <sz val="12"/>
      <color rgb="FF000000"/>
      <name val="Gill Sans"/>
      <family val="2"/>
    </font>
    <font>
      <b/>
      <sz val="12"/>
      <color rgb="FF3A3B3B"/>
      <name val="Arial"/>
      <family val="2"/>
    </font>
    <font>
      <b/>
      <sz val="12"/>
      <name val="Arial"/>
      <family val="2"/>
    </font>
    <font>
      <sz val="12"/>
      <color rgb="FF646464"/>
      <name val="Calibri"/>
      <family val="2"/>
      <scheme val="minor"/>
    </font>
    <font>
      <sz val="12"/>
      <color rgb="FF49494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64646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606262"/>
      <name val="Calibri"/>
      <family val="2"/>
      <scheme val="minor"/>
    </font>
    <font>
      <sz val="12"/>
      <color rgb="FF484949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484949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606062"/>
      <name val="Gill Sans"/>
      <family val="2"/>
    </font>
    <font>
      <sz val="12"/>
      <color rgb="FF3A3B3B"/>
      <name val="Gill Sans"/>
      <family val="2"/>
    </font>
    <font>
      <sz val="12"/>
      <color rgb="FF606062"/>
      <name val="Times New Roman"/>
      <family val="2"/>
    </font>
    <font>
      <sz val="12"/>
      <color rgb="FF4D4D4F"/>
      <name val="Gill Sans"/>
      <family val="2"/>
    </font>
    <font>
      <sz val="12"/>
      <color rgb="FF707475"/>
      <name val="Gill Sans"/>
      <family val="2"/>
    </font>
    <font>
      <b/>
      <sz val="12"/>
      <color rgb="FF606062"/>
      <name val="Times New Roman"/>
      <family val="2"/>
    </font>
    <font>
      <sz val="12"/>
      <color rgb="FF828283"/>
      <name val="Gill Sans"/>
      <family val="2"/>
    </font>
    <font>
      <b/>
      <sz val="12"/>
      <color rgb="FF4D4D4F"/>
      <name val="Times New Roman"/>
      <family val="2"/>
    </font>
    <font>
      <sz val="12"/>
      <color rgb="FF4D4D4F"/>
      <name val="Calibri"/>
      <family val="2"/>
    </font>
    <font>
      <sz val="12"/>
      <color rgb="FF3A3B3B"/>
      <name val="Calibri"/>
      <family val="2"/>
    </font>
    <font>
      <sz val="12"/>
      <color rgb="FF606062"/>
      <name val="Calibri"/>
      <family val="2"/>
    </font>
    <font>
      <b/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color rgb="FF4D4D4F"/>
      <name val="Calibri Light"/>
      <family val="2"/>
      <scheme val="major"/>
    </font>
    <font>
      <sz val="12"/>
      <color rgb="FF606062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828283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rgb="FF4D4D4F"/>
      <name val="Calibri Light"/>
      <family val="2"/>
      <scheme val="major"/>
    </font>
    <font>
      <b/>
      <sz val="12"/>
      <color rgb="FF606062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rgb="FF000000"/>
      <name val="Gill Sans"/>
    </font>
    <font>
      <sz val="11"/>
      <color theme="1"/>
      <name val="Calibri Light"/>
      <family val="2"/>
      <scheme val="maj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2F2F2F"/>
      </left>
      <right style="thin">
        <color rgb="FF2F2F2F"/>
      </right>
      <top style="double">
        <color rgb="FF2F2F2F"/>
      </top>
      <bottom style="thin">
        <color rgb="FF2F2F2F"/>
      </bottom>
      <diagonal/>
    </border>
    <border>
      <left style="thin">
        <color rgb="FF2F2F2F"/>
      </left>
      <right style="thin">
        <color rgb="FF2F2F2F"/>
      </right>
      <top style="double">
        <color rgb="FF2F2F2F"/>
      </top>
      <bottom style="thin">
        <color rgb="FF2F2F2F"/>
      </bottom>
      <diagonal/>
    </border>
    <border>
      <left style="thin">
        <color rgb="FF2F2F2F"/>
      </left>
      <right style="double">
        <color rgb="FF2F2F2F"/>
      </right>
      <top style="double">
        <color rgb="FF2F2F2F"/>
      </top>
      <bottom style="thin">
        <color rgb="FF2F2F2F"/>
      </bottom>
      <diagonal/>
    </border>
    <border>
      <left style="double">
        <color rgb="FF2F2F2F"/>
      </left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rgb="FF2F2F2F"/>
      </left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rgb="FF2F2F2F"/>
      </left>
      <right style="double">
        <color rgb="FF2F2F2F"/>
      </right>
      <top style="thin">
        <color rgb="FF2F2F2F"/>
      </top>
      <bottom style="thin">
        <color rgb="FF2F2F2F"/>
      </bottom>
      <diagonal/>
    </border>
    <border>
      <left style="double">
        <color rgb="FF2F2F2F"/>
      </left>
      <right style="thin">
        <color rgb="FF2F2F2F"/>
      </right>
      <top style="thin">
        <color rgb="FF2F2F2F"/>
      </top>
      <bottom style="double">
        <color rgb="FF2F2F2F"/>
      </bottom>
      <diagonal/>
    </border>
    <border>
      <left style="thin">
        <color rgb="FF2F2F2F"/>
      </left>
      <right style="thin">
        <color rgb="FF2F2F2F"/>
      </right>
      <top style="thin">
        <color rgb="FF2F2F2F"/>
      </top>
      <bottom style="double">
        <color rgb="FF2F2F2F"/>
      </bottom>
      <diagonal/>
    </border>
    <border>
      <left style="thin">
        <color rgb="FF2F2F2F"/>
      </left>
      <right style="double">
        <color rgb="FF2F2F2F"/>
      </right>
      <top style="thin">
        <color rgb="FF2F2F2F"/>
      </top>
      <bottom style="double">
        <color rgb="FF2F2F2F"/>
      </bottom>
      <diagonal/>
    </border>
    <border>
      <left style="double">
        <color rgb="FF2F2F2F"/>
      </left>
      <right style="thin">
        <color rgb="FF2F2F2F"/>
      </right>
      <top style="double">
        <color rgb="FF2F2F2F"/>
      </top>
      <bottom/>
      <diagonal/>
    </border>
    <border>
      <left style="thin">
        <color rgb="FF2F2F2F"/>
      </left>
      <right style="thin">
        <color rgb="FF2F2F2F"/>
      </right>
      <top style="double">
        <color rgb="FF2F2F2F"/>
      </top>
      <bottom/>
      <diagonal/>
    </border>
    <border>
      <left style="thin">
        <color rgb="FF2F2F2F"/>
      </left>
      <right style="double">
        <color rgb="FF2F2F2F"/>
      </right>
      <top style="double">
        <color rgb="FF2F2F2F"/>
      </top>
      <bottom/>
      <diagonal/>
    </border>
    <border>
      <left style="thin">
        <color rgb="FF2F2F2F"/>
      </left>
      <right style="thin">
        <color rgb="FF2F2F2F"/>
      </right>
      <top/>
      <bottom/>
      <diagonal/>
    </border>
    <border>
      <left/>
      <right/>
      <top/>
      <bottom style="double">
        <color rgb="FF2F2F2F"/>
      </bottom>
      <diagonal/>
    </border>
    <border>
      <left style="dash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ouble">
        <color auto="1"/>
      </bottom>
      <diagonal/>
    </border>
    <border>
      <left/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rgb="FF2F2F2F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justify" vertical="center"/>
    </xf>
    <xf numFmtId="0" fontId="17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4" fontId="2" fillId="2" borderId="15" xfId="0" applyNumberFormat="1" applyFont="1" applyFill="1" applyBorder="1"/>
    <xf numFmtId="0" fontId="21" fillId="2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/>
    <xf numFmtId="4" fontId="0" fillId="0" borderId="12" xfId="0" applyNumberFormat="1" applyFont="1" applyBorder="1"/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/>
    <xf numFmtId="0" fontId="24" fillId="2" borderId="1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/>
    </xf>
    <xf numFmtId="4" fontId="0" fillId="2" borderId="14" xfId="0" applyNumberFormat="1" applyFont="1" applyFill="1" applyBorder="1"/>
    <xf numFmtId="0" fontId="26" fillId="0" borderId="6" xfId="0" applyFont="1" applyBorder="1" applyAlignment="1">
      <alignment horizontal="left" vertical="top" wrapText="1"/>
    </xf>
    <xf numFmtId="164" fontId="28" fillId="0" borderId="6" xfId="0" applyNumberFormat="1" applyFont="1" applyBorder="1" applyAlignment="1">
      <alignment horizontal="center" vertical="top" wrapText="1"/>
    </xf>
    <xf numFmtId="165" fontId="27" fillId="0" borderId="6" xfId="0" applyNumberFormat="1" applyFont="1" applyBorder="1" applyAlignment="1">
      <alignment horizontal="right" vertical="top" wrapText="1"/>
    </xf>
    <xf numFmtId="165" fontId="26" fillId="0" borderId="6" xfId="0" applyNumberFormat="1" applyFont="1" applyBorder="1" applyAlignment="1">
      <alignment horizontal="right" vertical="top" wrapText="1"/>
    </xf>
    <xf numFmtId="0" fontId="30" fillId="0" borderId="6" xfId="0" applyFont="1" applyBorder="1" applyAlignment="1">
      <alignment horizontal="left" vertical="top" wrapText="1"/>
    </xf>
    <xf numFmtId="164" fontId="27" fillId="0" borderId="6" xfId="0" applyNumberFormat="1" applyFont="1" applyBorder="1" applyAlignment="1">
      <alignment horizontal="center" vertical="top" wrapText="1"/>
    </xf>
    <xf numFmtId="165" fontId="28" fillId="0" borderId="6" xfId="0" applyNumberFormat="1" applyFont="1" applyBorder="1" applyAlignment="1">
      <alignment horizontal="right" vertical="top" wrapText="1"/>
    </xf>
    <xf numFmtId="0" fontId="31" fillId="2" borderId="6" xfId="0" applyFont="1" applyFill="1" applyBorder="1" applyAlignment="1">
      <alignment horizontal="left" vertical="top" wrapText="1"/>
    </xf>
    <xf numFmtId="0" fontId="24" fillId="2" borderId="6" xfId="0" applyFont="1" applyFill="1" applyBorder="1" applyAlignment="1">
      <alignment horizontal="left" vertical="top" wrapText="1"/>
    </xf>
    <xf numFmtId="165" fontId="24" fillId="2" borderId="6" xfId="0" applyNumberFormat="1" applyFont="1" applyFill="1" applyBorder="1" applyAlignment="1">
      <alignment horizontal="right" vertical="top" wrapText="1"/>
    </xf>
    <xf numFmtId="165" fontId="32" fillId="2" borderId="6" xfId="1" applyNumberFormat="1" applyFont="1" applyFill="1" applyBorder="1" applyAlignment="1">
      <alignment horizontal="right" vertical="top" wrapText="1"/>
    </xf>
    <xf numFmtId="0" fontId="33" fillId="3" borderId="6" xfId="0" applyFont="1" applyFill="1" applyBorder="1" applyAlignment="1">
      <alignment horizontal="center" vertical="top"/>
    </xf>
    <xf numFmtId="0" fontId="35" fillId="0" borderId="6" xfId="0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38" fillId="0" borderId="6" xfId="0" applyNumberFormat="1" applyFont="1" applyBorder="1" applyAlignment="1">
      <alignment horizontal="center" vertical="top" wrapText="1"/>
    </xf>
    <xf numFmtId="165" fontId="38" fillId="0" borderId="6" xfId="0" applyNumberFormat="1" applyFont="1" applyBorder="1" applyAlignment="1">
      <alignment horizontal="right" vertical="top" wrapText="1"/>
    </xf>
    <xf numFmtId="165" fontId="10" fillId="0" borderId="6" xfId="0" applyNumberFormat="1" applyFont="1" applyBorder="1" applyAlignment="1">
      <alignment horizontal="right" vertical="top" wrapText="1"/>
    </xf>
    <xf numFmtId="0" fontId="36" fillId="0" borderId="6" xfId="0" applyFont="1" applyBorder="1" applyAlignment="1">
      <alignment horizontal="left" vertical="top" wrapText="1"/>
    </xf>
    <xf numFmtId="0" fontId="39" fillId="0" borderId="6" xfId="0" applyFont="1" applyBorder="1" applyAlignment="1">
      <alignment horizontal="left" vertical="top" wrapText="1"/>
    </xf>
    <xf numFmtId="0" fontId="35" fillId="2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left" vertical="top" wrapText="1"/>
    </xf>
    <xf numFmtId="0" fontId="41" fillId="2" borderId="6" xfId="0" applyNumberFormat="1" applyFont="1" applyFill="1" applyBorder="1" applyAlignment="1">
      <alignment horizontal="center" vertical="top" wrapText="1"/>
    </xf>
    <xf numFmtId="165" fontId="41" fillId="2" borderId="6" xfId="0" applyNumberFormat="1" applyFont="1" applyFill="1" applyBorder="1" applyAlignment="1">
      <alignment horizontal="right" vertical="top" wrapText="1"/>
    </xf>
    <xf numFmtId="0" fontId="35" fillId="0" borderId="0" xfId="0" applyFont="1"/>
    <xf numFmtId="0" fontId="34" fillId="2" borderId="6" xfId="0" applyFont="1" applyFill="1" applyBorder="1" applyAlignment="1">
      <alignment horizontal="center" vertical="top"/>
    </xf>
    <xf numFmtId="0" fontId="19" fillId="2" borderId="6" xfId="0" applyFont="1" applyFill="1" applyBorder="1" applyAlignment="1">
      <alignment horizontal="left" vertical="top" wrapText="1"/>
    </xf>
    <xf numFmtId="164" fontId="43" fillId="2" borderId="6" xfId="0" applyNumberFormat="1" applyFont="1" applyFill="1" applyBorder="1" applyAlignment="1">
      <alignment horizontal="center" vertical="top" wrapText="1"/>
    </xf>
    <xf numFmtId="164" fontId="44" fillId="0" borderId="6" xfId="0" applyNumberFormat="1" applyFont="1" applyBorder="1" applyAlignment="1">
      <alignment horizontal="center" vertical="top" wrapText="1"/>
    </xf>
    <xf numFmtId="165" fontId="44" fillId="0" borderId="6" xfId="0" applyNumberFormat="1" applyFont="1" applyBorder="1" applyAlignment="1">
      <alignment horizontal="right" vertical="top" wrapText="1"/>
    </xf>
    <xf numFmtId="165" fontId="45" fillId="0" borderId="6" xfId="0" applyNumberFormat="1" applyFont="1" applyBorder="1" applyAlignment="1">
      <alignment horizontal="right" vertical="top" wrapText="1"/>
    </xf>
    <xf numFmtId="164" fontId="45" fillId="0" borderId="6" xfId="0" applyNumberFormat="1" applyFont="1" applyBorder="1" applyAlignment="1">
      <alignment horizontal="center" vertical="top" wrapText="1"/>
    </xf>
    <xf numFmtId="165" fontId="46" fillId="0" borderId="6" xfId="0" applyNumberFormat="1" applyFont="1" applyBorder="1" applyAlignment="1">
      <alignment horizontal="right" vertical="top" wrapText="1"/>
    </xf>
    <xf numFmtId="164" fontId="46" fillId="0" borderId="6" xfId="0" applyNumberFormat="1" applyFont="1" applyBorder="1" applyAlignment="1">
      <alignment horizontal="center" vertical="top" wrapText="1"/>
    </xf>
    <xf numFmtId="0" fontId="47" fillId="3" borderId="6" xfId="0" applyFont="1" applyFill="1" applyBorder="1" applyAlignment="1">
      <alignment horizontal="center" vertical="top"/>
    </xf>
    <xf numFmtId="0" fontId="49" fillId="0" borderId="6" xfId="0" applyFont="1" applyBorder="1" applyAlignment="1">
      <alignment horizontal="center" vertical="top"/>
    </xf>
    <xf numFmtId="0" fontId="53" fillId="0" borderId="6" xfId="0" applyFont="1" applyBorder="1" applyAlignment="1">
      <alignment horizontal="left" vertical="top" wrapText="1"/>
    </xf>
    <xf numFmtId="164" fontId="52" fillId="0" borderId="6" xfId="0" applyNumberFormat="1" applyFont="1" applyBorder="1" applyAlignment="1">
      <alignment horizontal="center" vertical="top" wrapText="1"/>
    </xf>
    <xf numFmtId="165" fontId="51" fillId="0" borderId="6" xfId="0" applyNumberFormat="1" applyFont="1" applyBorder="1" applyAlignment="1">
      <alignment vertical="top" wrapText="1"/>
    </xf>
    <xf numFmtId="165" fontId="53" fillId="0" borderId="6" xfId="0" applyNumberFormat="1" applyFont="1" applyBorder="1" applyAlignment="1">
      <alignment vertical="top" wrapText="1"/>
    </xf>
    <xf numFmtId="0" fontId="50" fillId="0" borderId="6" xfId="0" applyFont="1" applyBorder="1" applyAlignment="1">
      <alignment vertical="top" wrapText="1"/>
    </xf>
    <xf numFmtId="0" fontId="49" fillId="0" borderId="6" xfId="0" applyFont="1" applyBorder="1" applyAlignment="1">
      <alignment horizontal="center" vertical="top" wrapText="1"/>
    </xf>
    <xf numFmtId="165" fontId="49" fillId="0" borderId="6" xfId="0" applyNumberFormat="1" applyFont="1" applyBorder="1" applyAlignment="1">
      <alignment vertical="top" wrapText="1"/>
    </xf>
    <xf numFmtId="165" fontId="55" fillId="2" borderId="6" xfId="0" applyNumberFormat="1" applyFont="1" applyFill="1" applyBorder="1" applyAlignment="1">
      <alignment vertical="top"/>
    </xf>
    <xf numFmtId="0" fontId="49" fillId="2" borderId="6" xfId="0" applyFont="1" applyFill="1" applyBorder="1" applyAlignment="1">
      <alignment horizontal="center" vertical="top"/>
    </xf>
    <xf numFmtId="0" fontId="53" fillId="2" borderId="6" xfId="0" applyFont="1" applyFill="1" applyBorder="1" applyAlignment="1">
      <alignment horizontal="left" vertical="top" wrapText="1"/>
    </xf>
    <xf numFmtId="164" fontId="52" fillId="2" borderId="6" xfId="0" applyNumberFormat="1" applyFont="1" applyFill="1" applyBorder="1" applyAlignment="1">
      <alignment horizontal="center" vertical="top" wrapText="1"/>
    </xf>
    <xf numFmtId="165" fontId="51" fillId="2" borderId="6" xfId="0" applyNumberFormat="1" applyFont="1" applyFill="1" applyBorder="1" applyAlignment="1">
      <alignment vertical="top" wrapText="1"/>
    </xf>
    <xf numFmtId="165" fontId="48" fillId="2" borderId="6" xfId="0" applyNumberFormat="1" applyFont="1" applyFill="1" applyBorder="1" applyAlignment="1">
      <alignment vertical="top" wrapText="1"/>
    </xf>
    <xf numFmtId="0" fontId="34" fillId="3" borderId="6" xfId="0" applyFont="1" applyFill="1" applyBorder="1" applyAlignment="1">
      <alignment horizontal="center" vertical="top" wrapText="1"/>
    </xf>
    <xf numFmtId="0" fontId="0" fillId="0" borderId="0" xfId="0" applyBorder="1"/>
    <xf numFmtId="0" fontId="55" fillId="2" borderId="32" xfId="0" applyFont="1" applyFill="1" applyBorder="1" applyAlignment="1">
      <alignment horizontal="center" vertical="top"/>
    </xf>
    <xf numFmtId="0" fontId="19" fillId="2" borderId="34" xfId="0" applyFont="1" applyFill="1" applyBorder="1" applyAlignment="1">
      <alignment horizontal="left" vertical="top" wrapText="1"/>
    </xf>
    <xf numFmtId="0" fontId="48" fillId="2" borderId="34" xfId="0" applyFont="1" applyFill="1" applyBorder="1" applyAlignment="1">
      <alignment horizontal="left" vertical="top" wrapText="1"/>
    </xf>
    <xf numFmtId="164" fontId="56" fillId="2" borderId="34" xfId="0" applyNumberFormat="1" applyFont="1" applyFill="1" applyBorder="1" applyAlignment="1">
      <alignment horizontal="center" vertical="top" wrapText="1"/>
    </xf>
    <xf numFmtId="165" fontId="57" fillId="2" borderId="34" xfId="0" applyNumberFormat="1" applyFont="1" applyFill="1" applyBorder="1" applyAlignment="1">
      <alignment horizontal="right" vertical="top" wrapText="1"/>
    </xf>
    <xf numFmtId="165" fontId="55" fillId="2" borderId="33" xfId="0" applyNumberFormat="1" applyFont="1" applyFill="1" applyBorder="1" applyAlignment="1">
      <alignment vertical="top"/>
    </xf>
    <xf numFmtId="0" fontId="0" fillId="0" borderId="36" xfId="0" applyBorder="1"/>
    <xf numFmtId="0" fontId="30" fillId="0" borderId="0" xfId="0" applyFont="1" applyFill="1" applyBorder="1" applyAlignment="1">
      <alignment vertical="top" wrapText="1"/>
    </xf>
    <xf numFmtId="4" fontId="0" fillId="0" borderId="0" xfId="0" applyNumberFormat="1"/>
    <xf numFmtId="0" fontId="2" fillId="0" borderId="0" xfId="0" applyFont="1" applyFill="1" applyBorder="1"/>
    <xf numFmtId="0" fontId="0" fillId="0" borderId="0" xfId="0" applyFill="1"/>
    <xf numFmtId="0" fontId="24" fillId="3" borderId="6" xfId="0" applyFont="1" applyFill="1" applyBorder="1" applyAlignment="1">
      <alignment horizontal="center" vertical="top" wrapText="1"/>
    </xf>
    <xf numFmtId="0" fontId="60" fillId="0" borderId="0" xfId="0" applyFont="1"/>
    <xf numFmtId="0" fontId="55" fillId="3" borderId="6" xfId="0" applyFont="1" applyFill="1" applyBorder="1" applyAlignment="1">
      <alignment horizontal="center" vertical="top" wrapText="1"/>
    </xf>
    <xf numFmtId="0" fontId="47" fillId="2" borderId="6" xfId="0" applyFont="1" applyFill="1" applyBorder="1" applyAlignment="1">
      <alignment horizontal="left" vertical="top" wrapText="1"/>
    </xf>
    <xf numFmtId="0" fontId="55" fillId="0" borderId="6" xfId="0" applyFont="1" applyBorder="1" applyAlignment="1">
      <alignment horizontal="center" vertical="top"/>
    </xf>
    <xf numFmtId="0" fontId="61" fillId="3" borderId="21" xfId="0" applyFont="1" applyFill="1" applyBorder="1" applyAlignment="1">
      <alignment horizontal="center"/>
    </xf>
    <xf numFmtId="0" fontId="61" fillId="3" borderId="22" xfId="0" applyFont="1" applyFill="1" applyBorder="1" applyAlignment="1">
      <alignment horizontal="center"/>
    </xf>
    <xf numFmtId="0" fontId="62" fillId="0" borderId="23" xfId="0" applyFont="1" applyBorder="1"/>
    <xf numFmtId="0" fontId="62" fillId="0" borderId="24" xfId="0" applyFont="1" applyBorder="1"/>
    <xf numFmtId="4" fontId="62" fillId="0" borderId="25" xfId="0" applyNumberFormat="1" applyFont="1" applyBorder="1"/>
    <xf numFmtId="0" fontId="61" fillId="5" borderId="32" xfId="0" applyFont="1" applyFill="1" applyBorder="1"/>
    <xf numFmtId="4" fontId="61" fillId="5" borderId="33" xfId="0" applyNumberFormat="1" applyFont="1" applyFill="1" applyBorder="1"/>
    <xf numFmtId="0" fontId="62" fillId="0" borderId="26" xfId="0" applyFont="1" applyBorder="1"/>
    <xf numFmtId="0" fontId="62" fillId="0" borderId="27" xfId="0" applyFont="1" applyBorder="1"/>
    <xf numFmtId="0" fontId="62" fillId="0" borderId="21" xfId="0" applyFont="1" applyBorder="1"/>
    <xf numFmtId="0" fontId="61" fillId="2" borderId="24" xfId="0" applyFont="1" applyFill="1" applyBorder="1"/>
    <xf numFmtId="4" fontId="61" fillId="2" borderId="25" xfId="0" applyNumberFormat="1" applyFont="1" applyFill="1" applyBorder="1"/>
    <xf numFmtId="4" fontId="62" fillId="4" borderId="25" xfId="0" applyNumberFormat="1" applyFont="1" applyFill="1" applyBorder="1"/>
    <xf numFmtId="0" fontId="61" fillId="6" borderId="24" xfId="0" applyFont="1" applyFill="1" applyBorder="1"/>
    <xf numFmtId="0" fontId="62" fillId="0" borderId="30" xfId="0" applyFont="1" applyFill="1" applyBorder="1"/>
    <xf numFmtId="4" fontId="62" fillId="0" borderId="31" xfId="0" applyNumberFormat="1" applyFont="1" applyFill="1" applyBorder="1"/>
    <xf numFmtId="4" fontId="63" fillId="0" borderId="0" xfId="0" applyNumberFormat="1" applyFont="1"/>
    <xf numFmtId="4" fontId="63" fillId="0" borderId="37" xfId="0" applyNumberFormat="1" applyFont="1" applyBorder="1" applyAlignment="1">
      <alignment horizontal="right" vertical="center" wrapText="1"/>
    </xf>
    <xf numFmtId="4" fontId="64" fillId="0" borderId="0" xfId="0" applyNumberFormat="1" applyFont="1"/>
    <xf numFmtId="0" fontId="14" fillId="0" borderId="6" xfId="0" applyFont="1" applyBorder="1" applyAlignment="1">
      <alignment horizontal="left" vertical="top" wrapText="1"/>
    </xf>
    <xf numFmtId="0" fontId="65" fillId="0" borderId="38" xfId="0" applyFont="1" applyBorder="1" applyAlignment="1">
      <alignment vertical="center" wrapText="1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 wrapText="1"/>
    </xf>
    <xf numFmtId="43" fontId="49" fillId="0" borderId="6" xfId="2" applyFont="1" applyBorder="1" applyAlignment="1">
      <alignment vertical="top" wrapText="1"/>
    </xf>
    <xf numFmtId="0" fontId="34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top"/>
    </xf>
    <xf numFmtId="0" fontId="30" fillId="0" borderId="35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0" fontId="20" fillId="3" borderId="6" xfId="0" applyFont="1" applyFill="1" applyBorder="1" applyAlignment="1">
      <alignment horizontal="center" vertical="top" wrapText="1"/>
    </xf>
    <xf numFmtId="0" fontId="34" fillId="3" borderId="6" xfId="0" applyFont="1" applyFill="1" applyBorder="1" applyAlignment="1">
      <alignment horizontal="center" vertical="top" wrapText="1"/>
    </xf>
    <xf numFmtId="0" fontId="48" fillId="3" borderId="6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2"/>
  <sheetViews>
    <sheetView topLeftCell="A10" zoomScale="160" zoomScaleNormal="160" workbookViewId="0">
      <selection activeCell="D16" sqref="D16"/>
    </sheetView>
  </sheetViews>
  <sheetFormatPr baseColWidth="10" defaultRowHeight="15"/>
  <cols>
    <col min="1" max="1" width="5" customWidth="1"/>
    <col min="2" max="2" width="51.85546875" customWidth="1"/>
    <col min="3" max="3" width="26.7109375" customWidth="1"/>
    <col min="4" max="4" width="14.5703125" customWidth="1"/>
  </cols>
  <sheetData>
    <row r="1" spans="2:4" ht="18.75">
      <c r="B1" s="134" t="s">
        <v>76</v>
      </c>
      <c r="C1" s="134"/>
    </row>
    <row r="2" spans="2:4" ht="16.5" thickBot="1">
      <c r="B2" s="130" t="s">
        <v>83</v>
      </c>
      <c r="C2" s="131"/>
    </row>
    <row r="3" spans="2:4" ht="18" thickTop="1">
      <c r="B3" s="106" t="s">
        <v>18</v>
      </c>
      <c r="C3" s="107" t="s">
        <v>19</v>
      </c>
    </row>
    <row r="4" spans="2:4" ht="17.25">
      <c r="B4" s="108" t="s">
        <v>15</v>
      </c>
      <c r="C4" s="122">
        <v>190150</v>
      </c>
    </row>
    <row r="5" spans="2:4" ht="18" thickBot="1">
      <c r="B5" s="109" t="s">
        <v>85</v>
      </c>
      <c r="C5" s="110">
        <v>0</v>
      </c>
    </row>
    <row r="6" spans="2:4" ht="18.75" thickTop="1" thickBot="1">
      <c r="B6" s="111" t="s">
        <v>16</v>
      </c>
      <c r="C6" s="112">
        <f>SUM(C4:C5)</f>
        <v>190150</v>
      </c>
    </row>
    <row r="7" spans="2:4" ht="4.5" customHeight="1" thickTop="1">
      <c r="B7" s="113"/>
      <c r="C7" s="114"/>
    </row>
    <row r="8" spans="2:4" ht="18" thickBot="1">
      <c r="B8" s="132" t="s">
        <v>36</v>
      </c>
      <c r="C8" s="133"/>
    </row>
    <row r="9" spans="2:4" ht="18.75" thickTop="1" thickBot="1">
      <c r="B9" s="115" t="s">
        <v>17</v>
      </c>
      <c r="C9" s="122">
        <v>164011.99</v>
      </c>
    </row>
    <row r="10" spans="2:4" ht="18" thickBot="1">
      <c r="B10" s="109" t="s">
        <v>65</v>
      </c>
      <c r="C10" s="123">
        <v>99450</v>
      </c>
    </row>
    <row r="11" spans="2:4" ht="17.25">
      <c r="B11" s="109" t="s">
        <v>77</v>
      </c>
      <c r="C11" s="122">
        <v>22240</v>
      </c>
    </row>
    <row r="12" spans="2:4" ht="17.25">
      <c r="B12" s="116" t="s">
        <v>16</v>
      </c>
      <c r="C12" s="117">
        <f>SUM(C9:C11)</f>
        <v>285701.99</v>
      </c>
      <c r="D12" s="98"/>
    </row>
    <row r="13" spans="2:4" ht="18" thickBot="1">
      <c r="B13" s="109" t="s">
        <v>66</v>
      </c>
      <c r="C13" s="118">
        <v>3</v>
      </c>
    </row>
    <row r="14" spans="2:4" ht="18.75" thickTop="1" thickBot="1">
      <c r="B14" s="111" t="s">
        <v>67</v>
      </c>
      <c r="C14" s="112">
        <f>+C12*C13</f>
        <v>857105.97</v>
      </c>
    </row>
    <row r="15" spans="2:4" ht="4.5" customHeight="1" thickTop="1" thickBot="1">
      <c r="B15" s="113"/>
      <c r="C15" s="114"/>
    </row>
    <row r="16" spans="2:4" ht="23.25" customHeight="1" thickBot="1">
      <c r="B16" s="119" t="s">
        <v>74</v>
      </c>
      <c r="C16" s="123">
        <v>36249.519999999997</v>
      </c>
    </row>
    <row r="17" spans="2:5" ht="18" thickBot="1">
      <c r="B17" s="109" t="s">
        <v>66</v>
      </c>
      <c r="C17" s="118">
        <v>3</v>
      </c>
    </row>
    <row r="18" spans="2:5" ht="18.75" thickTop="1" thickBot="1">
      <c r="B18" s="111" t="s">
        <v>75</v>
      </c>
      <c r="C18" s="112">
        <f>+C16*C17</f>
        <v>108748.56</v>
      </c>
    </row>
    <row r="19" spans="2:5" ht="4.5" customHeight="1" thickTop="1" thickBot="1">
      <c r="B19" s="120"/>
      <c r="C19" s="121"/>
    </row>
    <row r="20" spans="2:5" ht="21.75" customHeight="1" thickTop="1" thickBot="1">
      <c r="B20" s="111" t="s">
        <v>68</v>
      </c>
      <c r="C20" s="112">
        <f>+C6+C14+C18</f>
        <v>1156004.53</v>
      </c>
      <c r="D20" s="98"/>
      <c r="E20" s="98"/>
    </row>
    <row r="21" spans="2:5" ht="15.75" thickTop="1">
      <c r="D21" s="98"/>
    </row>
    <row r="22" spans="2:5">
      <c r="B22" s="99"/>
      <c r="C22" s="100"/>
    </row>
  </sheetData>
  <mergeCells count="3">
    <mergeCell ref="B2:C2"/>
    <mergeCell ref="B8:C8"/>
    <mergeCell ref="B1:C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0"/>
  <sheetViews>
    <sheetView topLeftCell="A3" zoomScale="145" zoomScaleNormal="145" workbookViewId="0">
      <selection activeCell="F10" sqref="F10"/>
    </sheetView>
  </sheetViews>
  <sheetFormatPr baseColWidth="10" defaultRowHeight="15"/>
  <cols>
    <col min="1" max="1" width="5" customWidth="1"/>
    <col min="2" max="2" width="6.140625" customWidth="1"/>
    <col min="3" max="3" width="23.85546875" customWidth="1"/>
    <col min="4" max="4" width="14.42578125" customWidth="1"/>
    <col min="5" max="5" width="14.85546875" customWidth="1"/>
    <col min="6" max="6" width="18.42578125" customWidth="1"/>
    <col min="7" max="7" width="30.140625" customWidth="1"/>
  </cols>
  <sheetData>
    <row r="2" spans="2:7" ht="16.5" thickBot="1">
      <c r="B2" s="137" t="s">
        <v>84</v>
      </c>
      <c r="C2" s="137"/>
      <c r="D2" s="137"/>
      <c r="E2" s="137"/>
      <c r="F2" s="137"/>
      <c r="G2" s="137"/>
    </row>
    <row r="3" spans="2:7" ht="31.5" thickTop="1" thickBot="1">
      <c r="B3" s="11" t="s">
        <v>0</v>
      </c>
      <c r="C3" s="12" t="s">
        <v>1</v>
      </c>
      <c r="D3" s="12" t="s">
        <v>2</v>
      </c>
      <c r="E3" s="13" t="s">
        <v>3</v>
      </c>
      <c r="F3" s="13" t="s">
        <v>4</v>
      </c>
      <c r="G3" s="12" t="s">
        <v>5</v>
      </c>
    </row>
    <row r="4" spans="2:7" ht="15.75" thickBot="1">
      <c r="B4" s="1">
        <v>1</v>
      </c>
      <c r="C4" s="2" t="s">
        <v>6</v>
      </c>
      <c r="D4" s="3">
        <v>0</v>
      </c>
      <c r="E4" s="7">
        <v>0</v>
      </c>
      <c r="F4" s="7">
        <f>+D4*E4</f>
        <v>0</v>
      </c>
      <c r="G4" s="4"/>
    </row>
    <row r="5" spans="2:7" ht="60" customHeight="1" thickBot="1">
      <c r="B5" s="1">
        <v>2</v>
      </c>
      <c r="C5" s="2" t="s">
        <v>7</v>
      </c>
      <c r="D5" s="3">
        <v>3</v>
      </c>
      <c r="E5" s="7">
        <v>29337.33</v>
      </c>
      <c r="F5" s="7">
        <f>+D5*E5</f>
        <v>88011.99</v>
      </c>
      <c r="G5" s="2" t="s">
        <v>102</v>
      </c>
    </row>
    <row r="6" spans="2:7" ht="45.75" thickBot="1">
      <c r="B6" s="1">
        <v>3</v>
      </c>
      <c r="C6" s="5" t="s">
        <v>8</v>
      </c>
      <c r="D6" s="3">
        <v>1</v>
      </c>
      <c r="E6" s="7">
        <v>18000</v>
      </c>
      <c r="F6" s="7">
        <f t="shared" ref="F6:F9" si="0">+D6*E6</f>
        <v>18000</v>
      </c>
      <c r="G6" s="6" t="s">
        <v>103</v>
      </c>
    </row>
    <row r="7" spans="2:7" ht="30.75" thickBot="1">
      <c r="B7" s="1">
        <v>5</v>
      </c>
      <c r="C7" s="5" t="s">
        <v>9</v>
      </c>
      <c r="D7" s="3">
        <v>3</v>
      </c>
      <c r="E7" s="7">
        <v>12000</v>
      </c>
      <c r="F7" s="7">
        <f t="shared" si="0"/>
        <v>36000</v>
      </c>
      <c r="G7" s="6" t="s">
        <v>104</v>
      </c>
    </row>
    <row r="8" spans="2:7" ht="15.75" thickBot="1">
      <c r="B8" s="1">
        <v>6</v>
      </c>
      <c r="C8" s="6" t="s">
        <v>10</v>
      </c>
      <c r="D8" s="3">
        <v>1</v>
      </c>
      <c r="E8" s="124">
        <v>11000</v>
      </c>
      <c r="F8" s="7">
        <f>+D8*E8</f>
        <v>11000</v>
      </c>
      <c r="G8" s="6"/>
    </row>
    <row r="9" spans="2:7" ht="15.75" thickBot="1">
      <c r="B9" s="1">
        <v>7</v>
      </c>
      <c r="C9" s="6" t="s">
        <v>11</v>
      </c>
      <c r="D9" s="3">
        <v>1</v>
      </c>
      <c r="E9" s="124">
        <v>11000</v>
      </c>
      <c r="F9" s="7">
        <f t="shared" si="0"/>
        <v>11000</v>
      </c>
      <c r="G9" s="6"/>
    </row>
    <row r="10" spans="2:7" ht="23.25" customHeight="1" thickBot="1">
      <c r="B10" s="135" t="s">
        <v>14</v>
      </c>
      <c r="C10" s="136"/>
      <c r="D10" s="14">
        <f>SUM(D4:D9)</f>
        <v>9</v>
      </c>
      <c r="E10" s="14"/>
      <c r="F10" s="15">
        <f t="shared" ref="F10" si="1">SUM(F4:F9)</f>
        <v>164011.99</v>
      </c>
      <c r="G10" s="16"/>
    </row>
  </sheetData>
  <mergeCells count="2">
    <mergeCell ref="B10:C10"/>
    <mergeCell ref="B2:G2"/>
  </mergeCells>
  <pageMargins left="0.31496062992125984" right="0.31496062992125984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3"/>
  <sheetViews>
    <sheetView zoomScale="130" zoomScaleNormal="130" workbookViewId="0">
      <selection activeCell="H20" sqref="H20"/>
    </sheetView>
  </sheetViews>
  <sheetFormatPr baseColWidth="10" defaultRowHeight="15"/>
  <cols>
    <col min="1" max="1" width="4.140625" customWidth="1"/>
    <col min="3" max="3" width="37" customWidth="1"/>
    <col min="4" max="4" width="13.28515625" bestFit="1" customWidth="1"/>
    <col min="5" max="5" width="10.140625" bestFit="1" customWidth="1"/>
    <col min="6" max="6" width="10.85546875" bestFit="1" customWidth="1"/>
  </cols>
  <sheetData>
    <row r="2" spans="2:6" ht="16.5" thickBot="1">
      <c r="B2" s="137" t="s">
        <v>82</v>
      </c>
      <c r="C2" s="137"/>
      <c r="D2" s="137"/>
      <c r="E2" s="137"/>
      <c r="F2" s="137"/>
    </row>
    <row r="3" spans="2:6" ht="33" customHeight="1" thickTop="1" thickBot="1">
      <c r="B3" s="17" t="s">
        <v>20</v>
      </c>
      <c r="C3" s="18" t="s">
        <v>31</v>
      </c>
      <c r="D3" s="19" t="s">
        <v>13</v>
      </c>
      <c r="E3" s="19" t="s">
        <v>19</v>
      </c>
      <c r="F3" s="20" t="s">
        <v>14</v>
      </c>
    </row>
    <row r="4" spans="2:6" ht="21" customHeight="1" thickTop="1">
      <c r="B4" s="23">
        <v>1</v>
      </c>
      <c r="C4" s="24" t="s">
        <v>86</v>
      </c>
      <c r="D4" s="25">
        <v>2</v>
      </c>
      <c r="E4" s="26">
        <v>1300</v>
      </c>
      <c r="F4" s="27">
        <f>+D4*E4</f>
        <v>2600</v>
      </c>
    </row>
    <row r="5" spans="2:6" ht="15.75">
      <c r="B5" s="28">
        <v>2</v>
      </c>
      <c r="C5" s="29" t="s">
        <v>87</v>
      </c>
      <c r="D5" s="30">
        <v>3</v>
      </c>
      <c r="E5" s="31">
        <v>1650</v>
      </c>
      <c r="F5" s="32">
        <f t="shared" ref="F5:F20" si="0">+D5*E5</f>
        <v>4950</v>
      </c>
    </row>
    <row r="6" spans="2:6" ht="15.75">
      <c r="B6" s="28">
        <v>3</v>
      </c>
      <c r="C6" s="33" t="s">
        <v>88</v>
      </c>
      <c r="D6" s="30">
        <v>2</v>
      </c>
      <c r="E6" s="31">
        <v>800</v>
      </c>
      <c r="F6" s="32">
        <f t="shared" si="0"/>
        <v>1600</v>
      </c>
    </row>
    <row r="7" spans="2:6" ht="31.5">
      <c r="B7" s="28">
        <v>4</v>
      </c>
      <c r="C7" s="29" t="s">
        <v>89</v>
      </c>
      <c r="D7" s="30">
        <v>2</v>
      </c>
      <c r="E7" s="31">
        <v>800</v>
      </c>
      <c r="F7" s="32">
        <f t="shared" si="0"/>
        <v>1600</v>
      </c>
    </row>
    <row r="8" spans="2:6" ht="15.75">
      <c r="B8" s="28">
        <v>5</v>
      </c>
      <c r="C8" s="29" t="s">
        <v>90</v>
      </c>
      <c r="D8" s="30">
        <v>5</v>
      </c>
      <c r="E8" s="31">
        <v>4200</v>
      </c>
      <c r="F8" s="32">
        <f t="shared" si="0"/>
        <v>21000</v>
      </c>
    </row>
    <row r="9" spans="2:6" ht="15.75">
      <c r="B9" s="34">
        <v>6</v>
      </c>
      <c r="C9" s="33" t="s">
        <v>91</v>
      </c>
      <c r="D9" s="30">
        <v>3</v>
      </c>
      <c r="E9" s="31">
        <v>5200</v>
      </c>
      <c r="F9" s="32">
        <f t="shared" si="0"/>
        <v>15600</v>
      </c>
    </row>
    <row r="10" spans="2:6" ht="15.75">
      <c r="B10" s="34">
        <v>7</v>
      </c>
      <c r="C10" s="29" t="s">
        <v>80</v>
      </c>
      <c r="D10" s="30">
        <v>2</v>
      </c>
      <c r="E10" s="31">
        <v>18000</v>
      </c>
      <c r="F10" s="32">
        <f t="shared" si="0"/>
        <v>36000</v>
      </c>
    </row>
    <row r="11" spans="2:6" ht="15.75">
      <c r="B11" s="34">
        <v>8</v>
      </c>
      <c r="C11" s="33" t="s">
        <v>92</v>
      </c>
      <c r="D11" s="30">
        <v>3</v>
      </c>
      <c r="E11" s="31">
        <v>3400</v>
      </c>
      <c r="F11" s="32">
        <f t="shared" si="0"/>
        <v>10200</v>
      </c>
    </row>
    <row r="12" spans="2:6" ht="34.5" customHeight="1">
      <c r="B12" s="28">
        <v>9</v>
      </c>
      <c r="C12" s="29" t="s">
        <v>93</v>
      </c>
      <c r="D12" s="30">
        <v>1</v>
      </c>
      <c r="E12" s="35">
        <v>35000</v>
      </c>
      <c r="F12" s="32">
        <f t="shared" si="0"/>
        <v>35000</v>
      </c>
    </row>
    <row r="13" spans="2:6" ht="15.75">
      <c r="B13" s="28">
        <v>10</v>
      </c>
      <c r="C13" s="29" t="s">
        <v>94</v>
      </c>
      <c r="D13" s="30">
        <v>2</v>
      </c>
      <c r="E13" s="31">
        <v>2600</v>
      </c>
      <c r="F13" s="32">
        <f t="shared" si="0"/>
        <v>5200</v>
      </c>
    </row>
    <row r="14" spans="2:6" ht="15.75">
      <c r="B14" s="34">
        <v>11</v>
      </c>
      <c r="C14" s="29" t="s">
        <v>95</v>
      </c>
      <c r="D14" s="30">
        <v>2</v>
      </c>
      <c r="E14" s="31">
        <v>3300</v>
      </c>
      <c r="F14" s="32">
        <f t="shared" si="0"/>
        <v>6600</v>
      </c>
    </row>
    <row r="15" spans="2:6" ht="15.75">
      <c r="B15" s="34">
        <v>12</v>
      </c>
      <c r="C15" s="29" t="s">
        <v>96</v>
      </c>
      <c r="D15" s="30">
        <v>2</v>
      </c>
      <c r="E15" s="31">
        <v>5000</v>
      </c>
      <c r="F15" s="32">
        <f t="shared" si="0"/>
        <v>10000</v>
      </c>
    </row>
    <row r="16" spans="2:6" ht="15.75">
      <c r="B16" s="28">
        <v>13</v>
      </c>
      <c r="C16" s="29" t="s">
        <v>97</v>
      </c>
      <c r="D16" s="30">
        <v>30</v>
      </c>
      <c r="E16" s="31">
        <v>500</v>
      </c>
      <c r="F16" s="32">
        <f t="shared" si="0"/>
        <v>15000</v>
      </c>
    </row>
    <row r="17" spans="2:6" ht="15.75">
      <c r="B17" s="34">
        <v>14</v>
      </c>
      <c r="C17" s="29" t="s">
        <v>98</v>
      </c>
      <c r="D17" s="30">
        <v>10</v>
      </c>
      <c r="E17" s="31">
        <v>700</v>
      </c>
      <c r="F17" s="32">
        <f t="shared" si="0"/>
        <v>7000</v>
      </c>
    </row>
    <row r="18" spans="2:6" ht="31.5">
      <c r="B18" s="28">
        <v>15</v>
      </c>
      <c r="C18" s="33" t="s">
        <v>99</v>
      </c>
      <c r="D18" s="30">
        <v>4</v>
      </c>
      <c r="E18" s="31">
        <v>1700</v>
      </c>
      <c r="F18" s="32">
        <f t="shared" si="0"/>
        <v>6800</v>
      </c>
    </row>
    <row r="19" spans="2:6" ht="31.5">
      <c r="B19" s="28">
        <v>16</v>
      </c>
      <c r="C19" s="29" t="s">
        <v>100</v>
      </c>
      <c r="D19" s="30">
        <v>2</v>
      </c>
      <c r="E19" s="31">
        <v>3000</v>
      </c>
      <c r="F19" s="32">
        <f t="shared" si="0"/>
        <v>6000</v>
      </c>
    </row>
    <row r="20" spans="2:6" ht="15.75">
      <c r="B20" s="28">
        <v>17</v>
      </c>
      <c r="C20" s="29" t="s">
        <v>101</v>
      </c>
      <c r="D20" s="30">
        <v>5</v>
      </c>
      <c r="E20" s="31">
        <v>1000</v>
      </c>
      <c r="F20" s="32">
        <f t="shared" si="0"/>
        <v>5000</v>
      </c>
    </row>
    <row r="21" spans="2:6" ht="16.5" thickBot="1">
      <c r="B21" s="36"/>
      <c r="C21" s="37" t="s">
        <v>14</v>
      </c>
      <c r="D21" s="38"/>
      <c r="E21" s="39"/>
      <c r="F21" s="21">
        <f>SUM(F4:F20)</f>
        <v>190150</v>
      </c>
    </row>
    <row r="22" spans="2:6" ht="16.5" thickTop="1">
      <c r="B22" s="138"/>
      <c r="C22" s="138"/>
      <c r="D22" s="138"/>
      <c r="E22" s="138"/>
      <c r="F22" s="138"/>
    </row>
    <row r="23" spans="2:6" ht="15.75">
      <c r="B23" s="97"/>
      <c r="C23" s="97"/>
      <c r="D23" s="97"/>
      <c r="E23" s="97"/>
      <c r="F23" s="97"/>
    </row>
  </sheetData>
  <mergeCells count="2">
    <mergeCell ref="B22:F22"/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7"/>
  <sheetViews>
    <sheetView zoomScale="130" zoomScaleNormal="130" workbookViewId="0">
      <selection activeCell="G11" sqref="G11"/>
    </sheetView>
  </sheetViews>
  <sheetFormatPr baseColWidth="10" defaultRowHeight="15"/>
  <cols>
    <col min="1" max="1" width="2.140625" customWidth="1"/>
    <col min="2" max="2" width="51.28515625" bestFit="1" customWidth="1"/>
    <col min="3" max="3" width="11.42578125" bestFit="1" customWidth="1"/>
    <col min="4" max="4" width="12.7109375" customWidth="1"/>
    <col min="5" max="5" width="12.85546875" bestFit="1" customWidth="1"/>
  </cols>
  <sheetData>
    <row r="2" spans="2:6" ht="15.75">
      <c r="B2" s="139" t="s">
        <v>81</v>
      </c>
      <c r="C2" s="139"/>
      <c r="D2" s="139"/>
      <c r="E2" s="139"/>
    </row>
    <row r="3" spans="2:6">
      <c r="B3" s="8"/>
      <c r="C3" s="8"/>
      <c r="D3" s="8"/>
      <c r="E3" s="8"/>
    </row>
    <row r="4" spans="2:6" ht="31.5">
      <c r="B4" s="101" t="s">
        <v>21</v>
      </c>
      <c r="C4" s="101" t="s">
        <v>45</v>
      </c>
      <c r="D4" s="101" t="s">
        <v>46</v>
      </c>
      <c r="E4" s="101" t="s">
        <v>14</v>
      </c>
    </row>
    <row r="5" spans="2:6" ht="34.5" customHeight="1">
      <c r="B5" s="40" t="s">
        <v>78</v>
      </c>
      <c r="C5" s="41">
        <v>25</v>
      </c>
      <c r="D5" s="42">
        <v>130</v>
      </c>
      <c r="E5" s="43">
        <f>+C5*D5</f>
        <v>3250</v>
      </c>
    </row>
    <row r="6" spans="2:6" ht="34.5" customHeight="1">
      <c r="B6" s="40" t="s">
        <v>105</v>
      </c>
      <c r="C6" s="41">
        <v>200</v>
      </c>
      <c r="D6" s="42">
        <v>8</v>
      </c>
      <c r="E6" s="43">
        <f>+C6*D6</f>
        <v>1600</v>
      </c>
    </row>
    <row r="7" spans="2:6" ht="22.5" customHeight="1">
      <c r="B7" s="44" t="s">
        <v>38</v>
      </c>
      <c r="C7" s="45">
        <v>10</v>
      </c>
      <c r="D7" s="46">
        <v>250</v>
      </c>
      <c r="E7" s="43">
        <f t="shared" ref="E7:E13" si="0">+C7*D7</f>
        <v>2500</v>
      </c>
    </row>
    <row r="8" spans="2:6" ht="15.75">
      <c r="B8" s="44" t="s">
        <v>39</v>
      </c>
      <c r="C8" s="41">
        <v>70</v>
      </c>
      <c r="D8" s="42">
        <v>400</v>
      </c>
      <c r="E8" s="43">
        <f t="shared" si="0"/>
        <v>28000</v>
      </c>
    </row>
    <row r="9" spans="2:6" ht="20.25" customHeight="1">
      <c r="B9" s="44" t="s">
        <v>40</v>
      </c>
      <c r="C9" s="41">
        <v>100</v>
      </c>
      <c r="D9" s="46">
        <v>5</v>
      </c>
      <c r="E9" s="43">
        <f t="shared" si="0"/>
        <v>500</v>
      </c>
    </row>
    <row r="10" spans="2:6" ht="20.25" customHeight="1">
      <c r="B10" s="44" t="s">
        <v>41</v>
      </c>
      <c r="C10" s="41">
        <v>100</v>
      </c>
      <c r="D10" s="42">
        <v>6</v>
      </c>
      <c r="E10" s="43">
        <f t="shared" si="0"/>
        <v>600</v>
      </c>
    </row>
    <row r="11" spans="2:6" ht="18" customHeight="1">
      <c r="B11" s="44" t="s">
        <v>42</v>
      </c>
      <c r="C11" s="41">
        <v>100</v>
      </c>
      <c r="D11" s="42">
        <v>30</v>
      </c>
      <c r="E11" s="43">
        <f t="shared" si="0"/>
        <v>3000</v>
      </c>
    </row>
    <row r="12" spans="2:6" ht="18" customHeight="1">
      <c r="B12" s="44" t="s">
        <v>43</v>
      </c>
      <c r="C12" s="41">
        <v>300</v>
      </c>
      <c r="D12" s="42">
        <v>185</v>
      </c>
      <c r="E12" s="43">
        <f t="shared" si="0"/>
        <v>55500</v>
      </c>
    </row>
    <row r="13" spans="2:6" ht="21" customHeight="1">
      <c r="B13" s="44" t="s">
        <v>44</v>
      </c>
      <c r="C13" s="41">
        <v>300</v>
      </c>
      <c r="D13" s="42">
        <v>15</v>
      </c>
      <c r="E13" s="43">
        <f t="shared" si="0"/>
        <v>4500</v>
      </c>
    </row>
    <row r="14" spans="2:6" ht="22.5" customHeight="1">
      <c r="B14" s="47" t="s">
        <v>14</v>
      </c>
      <c r="C14" s="48"/>
      <c r="D14" s="49"/>
      <c r="E14" s="50">
        <f>SUM(E5:E13)</f>
        <v>99450</v>
      </c>
    </row>
    <row r="15" spans="2:6" ht="9" customHeight="1">
      <c r="B15" s="89"/>
      <c r="C15" s="89"/>
      <c r="D15" s="89"/>
      <c r="E15" s="89"/>
      <c r="F15" s="89"/>
    </row>
    <row r="16" spans="2:6" ht="15.75">
      <c r="B16" s="140"/>
      <c r="C16" s="140"/>
      <c r="D16" s="140"/>
      <c r="E16" s="140"/>
      <c r="F16" s="97"/>
    </row>
    <row r="17" spans="2:6" ht="15.75">
      <c r="B17" s="97"/>
      <c r="C17" s="97"/>
      <c r="D17" s="97"/>
      <c r="E17" s="97"/>
      <c r="F17" s="97"/>
    </row>
  </sheetData>
  <mergeCells count="2">
    <mergeCell ref="B2:E2"/>
    <mergeCell ref="B16:E16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38"/>
  <sheetViews>
    <sheetView topLeftCell="A17" zoomScaleNormal="100" workbookViewId="0">
      <selection activeCell="J33" sqref="J33"/>
    </sheetView>
  </sheetViews>
  <sheetFormatPr baseColWidth="10" defaultRowHeight="15"/>
  <cols>
    <col min="1" max="1" width="1.5703125" customWidth="1"/>
    <col min="2" max="2" width="3.5703125" bestFit="1" customWidth="1"/>
    <col min="3" max="3" width="34.140625" bestFit="1" customWidth="1"/>
    <col min="4" max="4" width="13.28515625" bestFit="1" customWidth="1"/>
    <col min="5" max="5" width="6.42578125" bestFit="1" customWidth="1"/>
    <col min="6" max="6" width="10" bestFit="1" customWidth="1"/>
    <col min="7" max="7" width="13.85546875" bestFit="1" customWidth="1"/>
  </cols>
  <sheetData>
    <row r="2" spans="2:7" ht="16.5" thickBot="1">
      <c r="B2" s="137" t="s">
        <v>64</v>
      </c>
      <c r="C2" s="137"/>
      <c r="D2" s="137"/>
      <c r="E2" s="137"/>
      <c r="F2" s="137"/>
      <c r="G2" s="137"/>
    </row>
    <row r="3" spans="2:7" ht="16.5" thickTop="1">
      <c r="B3" s="51" t="s">
        <v>22</v>
      </c>
      <c r="C3" s="141" t="s">
        <v>37</v>
      </c>
      <c r="D3" s="142"/>
      <c r="E3" s="142"/>
      <c r="F3" s="142"/>
      <c r="G3" s="142"/>
    </row>
    <row r="4" spans="2:7" ht="15.75">
      <c r="B4" s="51"/>
      <c r="C4" s="88" t="s">
        <v>69</v>
      </c>
      <c r="D4" s="88" t="s">
        <v>70</v>
      </c>
      <c r="E4" s="88" t="s">
        <v>71</v>
      </c>
      <c r="F4" s="88" t="s">
        <v>72</v>
      </c>
      <c r="G4" s="88" t="s">
        <v>73</v>
      </c>
    </row>
    <row r="5" spans="2:7" ht="15.75">
      <c r="B5" s="52">
        <v>1</v>
      </c>
      <c r="C5" s="53" t="s">
        <v>47</v>
      </c>
      <c r="D5" s="10" t="s">
        <v>48</v>
      </c>
      <c r="E5" s="54">
        <v>800</v>
      </c>
      <c r="F5" s="55">
        <v>6</v>
      </c>
      <c r="G5" s="56">
        <f>F5*E5</f>
        <v>4800</v>
      </c>
    </row>
    <row r="6" spans="2:7" ht="15.75">
      <c r="B6" s="52">
        <v>2</v>
      </c>
      <c r="C6" s="53" t="s">
        <v>49</v>
      </c>
      <c r="D6" s="10" t="s">
        <v>48</v>
      </c>
      <c r="E6" s="54">
        <v>800</v>
      </c>
      <c r="F6" s="55">
        <v>7</v>
      </c>
      <c r="G6" s="56">
        <f t="shared" ref="G6:G11" si="0">F6*E6</f>
        <v>5600</v>
      </c>
    </row>
    <row r="7" spans="2:7" ht="15.75">
      <c r="B7" s="52">
        <v>3</v>
      </c>
      <c r="C7" s="53" t="s">
        <v>108</v>
      </c>
      <c r="D7" s="10" t="s">
        <v>48</v>
      </c>
      <c r="E7" s="54">
        <v>1000</v>
      </c>
      <c r="F7" s="55">
        <v>2</v>
      </c>
      <c r="G7" s="56">
        <f t="shared" si="0"/>
        <v>2000</v>
      </c>
    </row>
    <row r="8" spans="2:7" ht="15.75">
      <c r="B8" s="52">
        <v>4</v>
      </c>
      <c r="C8" s="53" t="s">
        <v>32</v>
      </c>
      <c r="D8" s="53" t="s">
        <v>79</v>
      </c>
      <c r="E8" s="54">
        <v>20</v>
      </c>
      <c r="F8" s="55">
        <v>90</v>
      </c>
      <c r="G8" s="56">
        <f t="shared" si="0"/>
        <v>1800</v>
      </c>
    </row>
    <row r="9" spans="2:7" ht="15.75">
      <c r="B9" s="52">
        <v>5</v>
      </c>
      <c r="C9" s="53" t="s">
        <v>33</v>
      </c>
      <c r="D9" s="53" t="s">
        <v>50</v>
      </c>
      <c r="E9" s="54">
        <v>10</v>
      </c>
      <c r="F9" s="55">
        <v>195</v>
      </c>
      <c r="G9" s="56">
        <f t="shared" si="0"/>
        <v>1950</v>
      </c>
    </row>
    <row r="10" spans="2:7" ht="17.45" customHeight="1">
      <c r="B10" s="52">
        <v>6</v>
      </c>
      <c r="C10" s="53" t="s">
        <v>51</v>
      </c>
      <c r="D10" s="10" t="s">
        <v>48</v>
      </c>
      <c r="E10" s="54">
        <v>100</v>
      </c>
      <c r="F10" s="55">
        <v>72</v>
      </c>
      <c r="G10" s="56">
        <f t="shared" si="0"/>
        <v>7200</v>
      </c>
    </row>
    <row r="11" spans="2:7" ht="18" customHeight="1">
      <c r="B11" s="52">
        <v>7</v>
      </c>
      <c r="C11" s="53" t="s">
        <v>52</v>
      </c>
      <c r="D11" s="10" t="s">
        <v>48</v>
      </c>
      <c r="E11" s="54">
        <v>100</v>
      </c>
      <c r="F11" s="55">
        <v>72</v>
      </c>
      <c r="G11" s="56">
        <f t="shared" si="0"/>
        <v>7200</v>
      </c>
    </row>
    <row r="12" spans="2:7" ht="18" customHeight="1">
      <c r="B12" s="59"/>
      <c r="C12" s="60" t="s">
        <v>14</v>
      </c>
      <c r="D12" s="22"/>
      <c r="E12" s="61"/>
      <c r="F12" s="62"/>
      <c r="G12" s="82">
        <f>SUM(G5:G11)</f>
        <v>30550</v>
      </c>
    </row>
    <row r="13" spans="2:7" ht="18" customHeight="1">
      <c r="B13" s="63"/>
      <c r="C13" s="63"/>
      <c r="D13" s="63"/>
      <c r="E13" s="63"/>
      <c r="F13" s="63"/>
      <c r="G13" s="63"/>
    </row>
    <row r="14" spans="2:7" ht="15.75">
      <c r="B14" s="51" t="s">
        <v>23</v>
      </c>
      <c r="C14" s="141" t="s">
        <v>24</v>
      </c>
      <c r="D14" s="142"/>
      <c r="E14" s="142"/>
      <c r="F14" s="142"/>
      <c r="G14" s="142"/>
    </row>
    <row r="15" spans="2:7" ht="15.75">
      <c r="B15" s="51"/>
      <c r="C15" s="88" t="s">
        <v>69</v>
      </c>
      <c r="D15" s="88" t="s">
        <v>70</v>
      </c>
      <c r="E15" s="88" t="s">
        <v>71</v>
      </c>
      <c r="F15" s="88" t="s">
        <v>72</v>
      </c>
      <c r="G15" s="88" t="s">
        <v>73</v>
      </c>
    </row>
    <row r="16" spans="2:7" ht="15.75">
      <c r="B16" s="52">
        <v>8</v>
      </c>
      <c r="C16" s="53" t="s">
        <v>53</v>
      </c>
      <c r="D16" s="53" t="s">
        <v>25</v>
      </c>
      <c r="E16" s="67">
        <v>10</v>
      </c>
      <c r="F16" s="68">
        <v>800</v>
      </c>
      <c r="G16" s="69">
        <f>F16*E16</f>
        <v>8000</v>
      </c>
    </row>
    <row r="17" spans="2:7" ht="15.75">
      <c r="B17" s="52">
        <v>9</v>
      </c>
      <c r="C17" s="9" t="s">
        <v>54</v>
      </c>
      <c r="D17" s="53" t="s">
        <v>25</v>
      </c>
      <c r="E17" s="67">
        <v>10</v>
      </c>
      <c r="F17" s="68">
        <v>500</v>
      </c>
      <c r="G17" s="69">
        <f t="shared" ref="G17:G27" si="1">F17*E17</f>
        <v>5000</v>
      </c>
    </row>
    <row r="18" spans="2:7" ht="19.899999999999999" customHeight="1">
      <c r="B18" s="52">
        <v>10</v>
      </c>
      <c r="C18" s="9" t="s">
        <v>55</v>
      </c>
      <c r="D18" s="53" t="s">
        <v>26</v>
      </c>
      <c r="E18" s="67">
        <v>1</v>
      </c>
      <c r="F18" s="69">
        <v>1135</v>
      </c>
      <c r="G18" s="69">
        <f t="shared" si="1"/>
        <v>1135</v>
      </c>
    </row>
    <row r="19" spans="2:7" ht="18" customHeight="1">
      <c r="B19" s="52">
        <v>11</v>
      </c>
      <c r="C19" s="9" t="s">
        <v>56</v>
      </c>
      <c r="D19" s="53" t="s">
        <v>26</v>
      </c>
      <c r="E19" s="67">
        <v>1</v>
      </c>
      <c r="F19" s="69">
        <v>1135</v>
      </c>
      <c r="G19" s="69">
        <f t="shared" si="1"/>
        <v>1135</v>
      </c>
    </row>
    <row r="20" spans="2:7" ht="16.899999999999999" customHeight="1">
      <c r="B20" s="52">
        <v>12</v>
      </c>
      <c r="C20" s="9" t="s">
        <v>57</v>
      </c>
      <c r="D20" s="53" t="s">
        <v>27</v>
      </c>
      <c r="E20" s="67">
        <v>20</v>
      </c>
      <c r="F20" s="71">
        <v>55</v>
      </c>
      <c r="G20" s="69">
        <f t="shared" si="1"/>
        <v>1100</v>
      </c>
    </row>
    <row r="21" spans="2:7" ht="17.45" customHeight="1">
      <c r="B21" s="52">
        <v>13</v>
      </c>
      <c r="C21" s="9" t="s">
        <v>58</v>
      </c>
      <c r="D21" s="125" t="s">
        <v>106</v>
      </c>
      <c r="E21" s="72">
        <v>10</v>
      </c>
      <c r="F21" s="71">
        <v>70</v>
      </c>
      <c r="G21" s="69">
        <f t="shared" si="1"/>
        <v>700</v>
      </c>
    </row>
    <row r="22" spans="2:7" ht="15.75">
      <c r="B22" s="52">
        <v>14</v>
      </c>
      <c r="C22" s="57" t="s">
        <v>35</v>
      </c>
      <c r="D22" s="53" t="s">
        <v>28</v>
      </c>
      <c r="E22" s="72">
        <v>2</v>
      </c>
      <c r="F22" s="69">
        <v>3500</v>
      </c>
      <c r="G22" s="69">
        <f t="shared" si="1"/>
        <v>7000</v>
      </c>
    </row>
    <row r="23" spans="2:7" ht="19.899999999999999" customHeight="1">
      <c r="B23" s="52">
        <v>15</v>
      </c>
      <c r="C23" s="9" t="s">
        <v>59</v>
      </c>
      <c r="D23" s="53" t="s">
        <v>28</v>
      </c>
      <c r="E23" s="70">
        <v>10</v>
      </c>
      <c r="F23" s="68">
        <v>110</v>
      </c>
      <c r="G23" s="69">
        <f t="shared" si="1"/>
        <v>1100</v>
      </c>
    </row>
    <row r="24" spans="2:7" ht="15.75">
      <c r="B24" s="52">
        <v>16</v>
      </c>
      <c r="C24" s="9" t="s">
        <v>60</v>
      </c>
      <c r="D24" s="53" t="s">
        <v>28</v>
      </c>
      <c r="E24" s="70">
        <v>10</v>
      </c>
      <c r="F24" s="71">
        <v>70</v>
      </c>
      <c r="G24" s="69">
        <f t="shared" si="1"/>
        <v>700</v>
      </c>
    </row>
    <row r="25" spans="2:7" ht="15.75">
      <c r="B25" s="52">
        <v>17</v>
      </c>
      <c r="C25" s="58" t="s">
        <v>34</v>
      </c>
      <c r="D25" s="53" t="s">
        <v>28</v>
      </c>
      <c r="E25" s="70">
        <v>10</v>
      </c>
      <c r="F25" s="71">
        <v>80</v>
      </c>
      <c r="G25" s="69">
        <f t="shared" si="1"/>
        <v>800</v>
      </c>
    </row>
    <row r="26" spans="2:7" ht="15.75">
      <c r="B26" s="52">
        <v>18</v>
      </c>
      <c r="C26" s="9" t="s">
        <v>61</v>
      </c>
      <c r="D26" s="53" t="s">
        <v>29</v>
      </c>
      <c r="E26" s="70">
        <v>40</v>
      </c>
      <c r="F26" s="68">
        <v>30</v>
      </c>
      <c r="G26" s="69">
        <f t="shared" si="1"/>
        <v>1200</v>
      </c>
    </row>
    <row r="27" spans="2:7" ht="15.75">
      <c r="B27" s="52">
        <v>19</v>
      </c>
      <c r="C27" s="9" t="s">
        <v>62</v>
      </c>
      <c r="D27" s="53" t="s">
        <v>28</v>
      </c>
      <c r="E27" s="70">
        <v>10</v>
      </c>
      <c r="F27" s="68">
        <v>30</v>
      </c>
      <c r="G27" s="69">
        <f t="shared" si="1"/>
        <v>300</v>
      </c>
    </row>
    <row r="28" spans="2:7" ht="15.75">
      <c r="B28" s="64"/>
      <c r="C28" s="65" t="s">
        <v>14</v>
      </c>
      <c r="D28" s="22"/>
      <c r="E28" s="66"/>
      <c r="F28" s="62"/>
      <c r="G28" s="82">
        <f>SUM(G16:G27)</f>
        <v>28170</v>
      </c>
    </row>
    <row r="29" spans="2:7" ht="15.75">
      <c r="B29" s="63"/>
      <c r="C29" s="63"/>
      <c r="D29" s="63"/>
      <c r="E29" s="63"/>
      <c r="F29" s="63"/>
      <c r="G29" s="63"/>
    </row>
    <row r="30" spans="2:7" ht="15.75">
      <c r="B30" s="73" t="s">
        <v>30</v>
      </c>
      <c r="C30" s="143" t="s">
        <v>12</v>
      </c>
      <c r="D30" s="143"/>
      <c r="E30" s="143"/>
      <c r="F30" s="143"/>
      <c r="G30" s="143"/>
    </row>
    <row r="31" spans="2:7" ht="15.75">
      <c r="B31" s="51"/>
      <c r="C31" s="88" t="s">
        <v>69</v>
      </c>
      <c r="D31" s="88" t="s">
        <v>70</v>
      </c>
      <c r="E31" s="88" t="s">
        <v>71</v>
      </c>
      <c r="F31" s="88" t="s">
        <v>72</v>
      </c>
      <c r="G31" s="88" t="s">
        <v>73</v>
      </c>
    </row>
    <row r="32" spans="2:7" ht="18" customHeight="1">
      <c r="B32" s="74">
        <v>28</v>
      </c>
      <c r="C32" s="79" t="s">
        <v>63</v>
      </c>
      <c r="D32" s="75" t="s">
        <v>107</v>
      </c>
      <c r="E32" s="80">
        <v>200</v>
      </c>
      <c r="F32" s="81">
        <v>40</v>
      </c>
      <c r="G32" s="78">
        <f t="shared" ref="G32" si="2">F32*E32</f>
        <v>8000</v>
      </c>
    </row>
    <row r="33" spans="2:7" ht="15.75">
      <c r="B33" s="83"/>
      <c r="C33" s="65" t="s">
        <v>14</v>
      </c>
      <c r="D33" s="84"/>
      <c r="E33" s="85"/>
      <c r="F33" s="86"/>
      <c r="G33" s="87">
        <f>SUM(G32:G32)</f>
        <v>8000</v>
      </c>
    </row>
    <row r="34" spans="2:7" ht="15.75" thickBot="1"/>
    <row r="35" spans="2:7" ht="17.25" thickTop="1" thickBot="1">
      <c r="B35" s="90"/>
      <c r="C35" s="91" t="s">
        <v>115</v>
      </c>
      <c r="D35" s="92"/>
      <c r="E35" s="93"/>
      <c r="F35" s="94"/>
      <c r="G35" s="95">
        <f>+G12+G28+G33</f>
        <v>66720</v>
      </c>
    </row>
    <row r="36" spans="2:7" ht="15.75" thickTop="1">
      <c r="B36" s="96"/>
      <c r="C36" s="96"/>
      <c r="D36" s="96"/>
      <c r="E36" s="96"/>
      <c r="F36" s="96"/>
    </row>
    <row r="37" spans="2:7" ht="15.75">
      <c r="B37" s="144"/>
      <c r="C37" s="144"/>
      <c r="D37" s="144"/>
      <c r="E37" s="144"/>
      <c r="F37" s="144"/>
      <c r="G37" s="144"/>
    </row>
    <row r="38" spans="2:7" ht="15.75">
      <c r="B38" s="140"/>
      <c r="C38" s="140"/>
      <c r="D38" s="140"/>
      <c r="E38" s="140"/>
      <c r="F38" s="140"/>
    </row>
  </sheetData>
  <mergeCells count="6">
    <mergeCell ref="B38:F38"/>
    <mergeCell ref="B2:G2"/>
    <mergeCell ref="C14:G14"/>
    <mergeCell ref="C30:G30"/>
    <mergeCell ref="C3:G3"/>
    <mergeCell ref="B37:G37"/>
  </mergeCells>
  <pageMargins left="0.70866141732283472" right="0.70866141732283472" top="0.55118110236220474" bottom="0.55118110236220474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24"/>
  <sheetViews>
    <sheetView tabSelected="1" zoomScale="130" zoomScaleNormal="130" workbookViewId="0">
      <selection activeCell="C14" sqref="C14"/>
    </sheetView>
  </sheetViews>
  <sheetFormatPr baseColWidth="10" defaultRowHeight="15"/>
  <cols>
    <col min="1" max="1" width="3.85546875" style="102" bestFit="1" customWidth="1"/>
    <col min="2" max="2" width="39.140625" style="102" customWidth="1"/>
    <col min="3" max="3" width="9.85546875" style="102" customWidth="1"/>
    <col min="4" max="4" width="9" style="102" customWidth="1"/>
    <col min="5" max="5" width="10" style="102" customWidth="1"/>
    <col min="6" max="6" width="14.140625" style="102" customWidth="1"/>
    <col min="7" max="7" width="13.42578125" style="102" customWidth="1"/>
    <col min="8" max="16384" width="11.42578125" style="102"/>
  </cols>
  <sheetData>
    <row r="2" spans="1:7" ht="16.5" thickBot="1">
      <c r="A2" s="145" t="s">
        <v>74</v>
      </c>
      <c r="B2" s="145"/>
      <c r="C2" s="145"/>
      <c r="D2" s="145"/>
      <c r="E2" s="145"/>
      <c r="F2" s="145"/>
    </row>
    <row r="3" spans="1:7" ht="16.5" thickTop="1">
      <c r="A3" s="73" t="s">
        <v>0</v>
      </c>
      <c r="B3" s="103" t="s">
        <v>69</v>
      </c>
      <c r="C3" s="103" t="s">
        <v>70</v>
      </c>
      <c r="D3" s="103" t="s">
        <v>71</v>
      </c>
      <c r="E3" s="103" t="s">
        <v>72</v>
      </c>
      <c r="F3" s="103" t="s">
        <v>73</v>
      </c>
    </row>
    <row r="4" spans="1:7" ht="42.75" customHeight="1">
      <c r="A4" s="105">
        <v>1</v>
      </c>
      <c r="B4" s="127" t="s">
        <v>109</v>
      </c>
      <c r="C4" s="75"/>
      <c r="D4" s="76">
        <v>1000</v>
      </c>
      <c r="E4" s="77">
        <v>0.35</v>
      </c>
      <c r="F4" s="78">
        <f>+D4*E4</f>
        <v>350</v>
      </c>
    </row>
    <row r="5" spans="1:7" ht="29.25" thickBot="1">
      <c r="A5" s="105">
        <v>2</v>
      </c>
      <c r="B5" s="126" t="s">
        <v>110</v>
      </c>
      <c r="C5" s="75"/>
      <c r="D5" s="80">
        <v>1000</v>
      </c>
      <c r="E5" s="81">
        <v>0.35</v>
      </c>
      <c r="F5" s="78">
        <f t="shared" ref="F5:F7" si="0">+D5*E5</f>
        <v>350</v>
      </c>
    </row>
    <row r="6" spans="1:7" ht="16.5" thickBot="1">
      <c r="A6" s="105">
        <v>3</v>
      </c>
      <c r="B6" s="126" t="s">
        <v>113</v>
      </c>
      <c r="C6" s="75"/>
      <c r="D6" s="80">
        <v>500</v>
      </c>
      <c r="E6" s="81">
        <v>0.4</v>
      </c>
      <c r="F6" s="78">
        <f t="shared" si="0"/>
        <v>200</v>
      </c>
    </row>
    <row r="7" spans="1:7" ht="16.5" thickBot="1">
      <c r="A7" s="105">
        <v>4</v>
      </c>
      <c r="B7" s="126" t="s">
        <v>111</v>
      </c>
      <c r="C7" s="75"/>
      <c r="D7" s="80">
        <v>30</v>
      </c>
      <c r="E7" s="81">
        <v>0.35</v>
      </c>
      <c r="F7" s="78">
        <f t="shared" si="0"/>
        <v>10.5</v>
      </c>
    </row>
    <row r="8" spans="1:7" ht="16.5" thickBot="1">
      <c r="A8" s="105">
        <v>5</v>
      </c>
      <c r="B8" s="126" t="s">
        <v>112</v>
      </c>
      <c r="C8" s="75"/>
      <c r="D8" s="80">
        <v>3000</v>
      </c>
      <c r="E8" s="81">
        <v>0.5</v>
      </c>
      <c r="F8" s="78">
        <f>+D8*E8</f>
        <v>1500</v>
      </c>
    </row>
    <row r="9" spans="1:7" ht="15.75">
      <c r="A9" s="105">
        <v>6</v>
      </c>
      <c r="B9" s="128" t="s">
        <v>114</v>
      </c>
      <c r="C9" s="75"/>
      <c r="D9" s="80">
        <v>354</v>
      </c>
      <c r="E9" s="129">
        <v>300.39</v>
      </c>
      <c r="F9" s="78">
        <v>106338.06</v>
      </c>
      <c r="G9" s="78"/>
    </row>
    <row r="10" spans="1:7" ht="15.75">
      <c r="A10" s="83"/>
      <c r="B10" s="104" t="s">
        <v>116</v>
      </c>
      <c r="C10" s="84"/>
      <c r="D10" s="85"/>
      <c r="E10" s="86"/>
      <c r="F10" s="87">
        <f>SUM(F4:F9)</f>
        <v>108748.56</v>
      </c>
    </row>
    <row r="24" spans="3:3">
      <c r="C24" s="102">
        <v>3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DE COSTOS</vt:lpstr>
      <vt:lpstr>REC HUMANO</vt:lpstr>
      <vt:lpstr>EQUIPAMIENTO</vt:lpstr>
      <vt:lpstr>EQUIPO PROT PER</vt:lpstr>
      <vt:lpstr>OTROS INSUM</vt:lpstr>
      <vt:lpstr> OTROS GASTOS MENSUALES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Diaz</dc:creator>
  <cp:lastModifiedBy>HP</cp:lastModifiedBy>
  <cp:lastPrinted>2020-08-06T15:52:29Z</cp:lastPrinted>
  <dcterms:created xsi:type="dcterms:W3CDTF">2020-07-20T04:02:19Z</dcterms:created>
  <dcterms:modified xsi:type="dcterms:W3CDTF">2020-08-06T16:28:21Z</dcterms:modified>
</cp:coreProperties>
</file>