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ESUPUESTO 2021\"/>
    </mc:Choice>
  </mc:AlternateContent>
  <bookViews>
    <workbookView xWindow="-105" yWindow="-105" windowWidth="23250" windowHeight="12570"/>
  </bookViews>
  <sheets>
    <sheet name="INGRESOS" sheetId="1" r:id="rId1"/>
    <sheet name="Hoja2" sheetId="2" state="hidden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H51" i="1"/>
  <c r="I47" i="1" l="1"/>
  <c r="I46" i="1"/>
  <c r="I45" i="1"/>
  <c r="H44" i="1"/>
  <c r="I44" i="1" s="1"/>
  <c r="H98" i="1"/>
  <c r="I98" i="1" s="1"/>
  <c r="I99" i="1"/>
  <c r="I72" i="1"/>
  <c r="I63" i="1"/>
  <c r="I62" i="1"/>
  <c r="G134" i="1" l="1"/>
  <c r="H124" i="1"/>
  <c r="H123" i="1" s="1"/>
  <c r="I125" i="1"/>
  <c r="I124" i="1" s="1"/>
  <c r="I123" i="1" s="1"/>
  <c r="I104" i="1"/>
  <c r="H101" i="1"/>
  <c r="I101" i="1" s="1"/>
  <c r="I88" i="1"/>
  <c r="H57" i="1"/>
  <c r="I57" i="1" s="1"/>
  <c r="I19" i="1"/>
  <c r="I35" i="1" l="1"/>
  <c r="I34" i="1"/>
  <c r="I33" i="1"/>
  <c r="I32" i="1"/>
  <c r="I31" i="1"/>
  <c r="I30" i="1"/>
  <c r="I29" i="1"/>
  <c r="I28" i="1"/>
  <c r="I27" i="1"/>
  <c r="H26" i="1"/>
  <c r="H16" i="1" s="1"/>
  <c r="I18" i="1"/>
  <c r="I17" i="1" s="1"/>
  <c r="H17" i="1"/>
  <c r="I26" i="1" l="1"/>
  <c r="I16" i="1" s="1"/>
  <c r="H118" i="1"/>
  <c r="I118" i="1" s="1"/>
  <c r="H87" i="1"/>
  <c r="H86" i="1" l="1"/>
  <c r="H15" i="1" s="1"/>
  <c r="H14" i="1" s="1"/>
  <c r="I87" i="1"/>
  <c r="I86" i="1" s="1"/>
  <c r="I15" i="1" s="1"/>
  <c r="I14" i="1" s="1"/>
</calcChain>
</file>

<file path=xl/sharedStrings.xml><?xml version="1.0" encoding="utf-8"?>
<sst xmlns="http://schemas.openxmlformats.org/spreadsheetml/2006/main" count="262" uniqueCount="175">
  <si>
    <t>Codigo</t>
  </si>
  <si>
    <t xml:space="preserve">Descripcion </t>
  </si>
  <si>
    <t xml:space="preserve">Presupuesto </t>
  </si>
  <si>
    <t xml:space="preserve">Inicial 2017 </t>
  </si>
  <si>
    <t>Recaudado a</t>
  </si>
  <si>
    <t xml:space="preserve">Estimado 2018 </t>
  </si>
  <si>
    <t>Aprobado por la</t>
  </si>
  <si>
    <t xml:space="preserve">Corporacion Municipal </t>
  </si>
  <si>
    <t>G</t>
  </si>
  <si>
    <t>SG</t>
  </si>
  <si>
    <t>R</t>
  </si>
  <si>
    <t>SR</t>
  </si>
  <si>
    <t>AGOSTO 2017</t>
  </si>
  <si>
    <t>ANTEPROYECTO DE PRESUPUESTO DE INGRESOS</t>
  </si>
  <si>
    <t xml:space="preserve">Municipalidad de: La Trinidad       Departamento de: Comayagua        Año: 2018 </t>
  </si>
  <si>
    <t>01</t>
  </si>
  <si>
    <t>02</t>
  </si>
  <si>
    <t>03</t>
  </si>
  <si>
    <t>08</t>
  </si>
  <si>
    <t>12</t>
  </si>
  <si>
    <t>15</t>
  </si>
  <si>
    <t>19</t>
  </si>
  <si>
    <t>23</t>
  </si>
  <si>
    <t>33</t>
  </si>
  <si>
    <t>34</t>
  </si>
  <si>
    <t>99</t>
  </si>
  <si>
    <t>INGRESOS TRIBUTARIOS</t>
  </si>
  <si>
    <t>IMPUESTOS SOBRE BIENES INMUEBLES</t>
  </si>
  <si>
    <t>Urbanos</t>
  </si>
  <si>
    <t>INGRESOS TOTALES</t>
  </si>
  <si>
    <t>INGRESOS CORRIENTES</t>
  </si>
  <si>
    <t>Rurales</t>
  </si>
  <si>
    <t>IMPUESTOS PERSONALES</t>
  </si>
  <si>
    <t>Impuesto personal municipal</t>
  </si>
  <si>
    <t>IMPUESTOS A ESTABLECIMIENTOS INDUSTRIALES</t>
  </si>
  <si>
    <t>Aggicultura, ganaderia, caza, selvicultura y pesca</t>
  </si>
  <si>
    <t>Fabricacion de productos minerales no metalicos(Barro, loza, porcelana, vidrio, yeso y otros, ejemplo tejeras, bloqueras)</t>
  </si>
  <si>
    <t>Casas comerciales</t>
  </si>
  <si>
    <t>04</t>
  </si>
  <si>
    <t>05</t>
  </si>
  <si>
    <t>06</t>
  </si>
  <si>
    <t>07</t>
  </si>
  <si>
    <t>09</t>
  </si>
  <si>
    <t>10</t>
  </si>
  <si>
    <t>13</t>
  </si>
  <si>
    <t>14</t>
  </si>
  <si>
    <t>16</t>
  </si>
  <si>
    <t>25</t>
  </si>
  <si>
    <t>30</t>
  </si>
  <si>
    <t>31</t>
  </si>
  <si>
    <t>32</t>
  </si>
  <si>
    <t>Bodegas</t>
  </si>
  <si>
    <t>Deposistos</t>
  </si>
  <si>
    <t>Pulperias</t>
  </si>
  <si>
    <t>Glorietas</t>
  </si>
  <si>
    <t>Billares</t>
  </si>
  <si>
    <t>Venta de cerveza</t>
  </si>
  <si>
    <t>Venta de licores</t>
  </si>
  <si>
    <t>Otros productos comerciales</t>
  </si>
  <si>
    <t>Impuesto a Establecimientos de Servicio</t>
  </si>
  <si>
    <t>Servisio de trasporte</t>
  </si>
  <si>
    <t>Salas de Belleza, Barberias y Gimnasios</t>
  </si>
  <si>
    <t>Servicio de fotocopiado</t>
  </si>
  <si>
    <t>Otros servicios no clasificados</t>
  </si>
  <si>
    <t>Impuesto sobre Extraccion y Explotacion de Recursos</t>
  </si>
  <si>
    <t>Explotacion de canteras</t>
  </si>
  <si>
    <t>Arena y grava</t>
  </si>
  <si>
    <t>bosques</t>
  </si>
  <si>
    <t>ImPuesto Selectivo a los Servicios de telecomunicaciones</t>
  </si>
  <si>
    <t>Telefonia movil</t>
  </si>
  <si>
    <t>Otros servicios de telecomunicaciones</t>
  </si>
  <si>
    <t>Tasas por servicios municipales</t>
  </si>
  <si>
    <t>Agua potable</t>
  </si>
  <si>
    <t>Tren de aseo</t>
  </si>
  <si>
    <t>Conexiones, Reconexiones de agua potable y alacantarillado sanitario</t>
  </si>
  <si>
    <t>17</t>
  </si>
  <si>
    <t>18</t>
  </si>
  <si>
    <t>22</t>
  </si>
  <si>
    <t>24</t>
  </si>
  <si>
    <t>26</t>
  </si>
  <si>
    <t>28</t>
  </si>
  <si>
    <t>Discomoviles y conjuntos musicales</t>
  </si>
  <si>
    <t>Circos , comedias etc</t>
  </si>
  <si>
    <t>Cantinas, expendio de aguardiente</t>
  </si>
  <si>
    <t>Molinos que prestan servicio a particulares</t>
  </si>
  <si>
    <t>DERECHOS MUNICIPALES</t>
  </si>
  <si>
    <t>Transporte de carne</t>
  </si>
  <si>
    <t>Otros servicios Municipales</t>
  </si>
  <si>
    <t>Matrimonios</t>
  </si>
  <si>
    <t>Constancias y certificaciones</t>
  </si>
  <si>
    <t>Autorizaciones y vistos buenos</t>
  </si>
  <si>
    <t>Licencia para bailes y serenatas</t>
  </si>
  <si>
    <t>Matriculas de Marcas de Herrar</t>
  </si>
  <si>
    <t>Matricula de vehiculos automotores</t>
  </si>
  <si>
    <t>Matricula de armas de fuego</t>
  </si>
  <si>
    <t>Matriculas de Motosierra</t>
  </si>
  <si>
    <t>Vallas y rotulos</t>
  </si>
  <si>
    <t>Licencia para equipos de sonido, rockolas y altoparlantes</t>
  </si>
  <si>
    <t>Ocupacion de calles con material de construccion</t>
  </si>
  <si>
    <t>Revision de planos,documentos y alineamientos de construccion</t>
  </si>
  <si>
    <t>Permisos de construccion, restauracion y demolicion</t>
  </si>
  <si>
    <t>Medidas y remedidas de terrenos y edificaciones</t>
  </si>
  <si>
    <t>Permisos para operación de negocios</t>
  </si>
  <si>
    <t>Permiso para rotura de calles</t>
  </si>
  <si>
    <t>Permiso para vente de carnes</t>
  </si>
  <si>
    <t>Licensia para buhoneros</t>
  </si>
  <si>
    <t>Licencia para ejercer oficio</t>
  </si>
  <si>
    <t>Licencia para extraccion de RRNN</t>
  </si>
  <si>
    <t>Guia para transportar ganado</t>
  </si>
  <si>
    <t>Remate de plaza para feria</t>
  </si>
  <si>
    <t>Cancelacion de marcas para herrar</t>
  </si>
  <si>
    <t>permisos para forjar hierro</t>
  </si>
  <si>
    <t>otros derechos municipales</t>
  </si>
  <si>
    <t>DESCUENTOS</t>
  </si>
  <si>
    <t>Descuento IP</t>
  </si>
  <si>
    <t>Descuento adulto mayor</t>
  </si>
  <si>
    <t>INGRESOS NO TRIBUTARIOS</t>
  </si>
  <si>
    <t>MULTAS</t>
  </si>
  <si>
    <t>Por infraccion sancionada por la policia preventiva</t>
  </si>
  <si>
    <t>Por la presentacion de declaraciones Juradas tardias</t>
  </si>
  <si>
    <t>Por la presentacion de declaracione con informacion falsa</t>
  </si>
  <si>
    <t>Por operar un negocio sin permiso de operación</t>
  </si>
  <si>
    <t>Por vagancia de animales en la via publica</t>
  </si>
  <si>
    <t>Multas impuestas por el departamento Munucipal de Justicia</t>
  </si>
  <si>
    <t>Multas por coneciones clandestinas</t>
  </si>
  <si>
    <t>RECARGOS</t>
  </si>
  <si>
    <t>RECUPERACION POR COBRO DE IMPUESTO Y DERECHOS EN MORA</t>
  </si>
  <si>
    <t>RECUPERACION POR COBRO DE SERVICIOS MUNICIPALES EN MORA</t>
  </si>
  <si>
    <t>INTERESES(art. 109 de la ley de municipalidades)</t>
  </si>
  <si>
    <t>Multas por construccion sin permiso</t>
  </si>
  <si>
    <t>Multas impuestas por el juzgado de paz</t>
  </si>
  <si>
    <t>Otras multas</t>
  </si>
  <si>
    <t>por impuestos municipales (Aplica art. 109 reformado, Decreto 127-2000)</t>
  </si>
  <si>
    <t>Por servicios municipales</t>
  </si>
  <si>
    <t>Impuesto personal</t>
  </si>
  <si>
    <t>impuesto a establecimientos comerciales</t>
  </si>
  <si>
    <t>Impuesto a establecimientos de servicios</t>
  </si>
  <si>
    <t>impuesto a la extracion y explotacion de recursos</t>
  </si>
  <si>
    <t>Impuesto selectivo a los servicios de telecomunicaciones</t>
  </si>
  <si>
    <t>Impuesto sobre billares</t>
  </si>
  <si>
    <t>Permiso y licencia de operación y explotacion</t>
  </si>
  <si>
    <t>Alcantarrillado sanitario</t>
  </si>
  <si>
    <t xml:space="preserve">Impuestos </t>
  </si>
  <si>
    <t>Tasas de servicios</t>
  </si>
  <si>
    <t>INGRESOS DE CAPITAL</t>
  </si>
  <si>
    <t>VENTA DE ACTIVOS</t>
  </si>
  <si>
    <t>Lotes de cementerio</t>
  </si>
  <si>
    <t>Dominio Pleno</t>
  </si>
  <si>
    <t>VENTA DE BIENES INMUEBLES</t>
  </si>
  <si>
    <t xml:space="preserve">TRANSFERECIAS </t>
  </si>
  <si>
    <t>SECTOR PUBLICO</t>
  </si>
  <si>
    <t>Transferencias del Gobierno Central</t>
  </si>
  <si>
    <t>SUBCIDIOS</t>
  </si>
  <si>
    <t>Poder Ejecutivo</t>
  </si>
  <si>
    <t>OTROS INGRESOS DE CAPITAL</t>
  </si>
  <si>
    <t>INGRESOS EVENTUALES DE CAPITAL</t>
  </si>
  <si>
    <t>Intereses bancarios</t>
  </si>
  <si>
    <t>RECURSOS DE BALANCE</t>
  </si>
  <si>
    <t>DISPONIBILIDAD FINANCIERA</t>
  </si>
  <si>
    <t>Saldo Efectivo del año anterior</t>
  </si>
  <si>
    <t>Aprobado por la C.M</t>
  </si>
  <si>
    <t>Impuesto de industria, comercio y servicios.</t>
  </si>
  <si>
    <t>Fabricacion de productos de Panaderia</t>
  </si>
  <si>
    <t>500.00</t>
  </si>
  <si>
    <t>8005.39</t>
  </si>
  <si>
    <t>Reintegros, devoluciones de impuestos y tasas</t>
  </si>
  <si>
    <t>sobrante de caja</t>
  </si>
  <si>
    <r>
      <t xml:space="preserve">Correo Electrónico: </t>
    </r>
    <r>
      <rPr>
        <b/>
        <u/>
        <vertAlign val="subscript"/>
        <sz val="14"/>
        <color rgb="FF9DC3E6"/>
        <rFont val="Calibri Light"/>
        <family val="2"/>
      </rPr>
      <t>munilatrinidad.comayagua@gmail.com</t>
    </r>
  </si>
  <si>
    <t>PRESUPUESTO DE INGRESOS</t>
  </si>
  <si>
    <t>Inicial 2019</t>
  </si>
  <si>
    <t>SEP. 2019</t>
  </si>
  <si>
    <t>Estimado 2020</t>
  </si>
  <si>
    <t>0</t>
  </si>
  <si>
    <t>Impuesto sobre bienes inmuebles</t>
  </si>
  <si>
    <r>
      <t xml:space="preserve">          Municipalidad de: </t>
    </r>
    <r>
      <rPr>
        <b/>
        <u/>
        <sz val="11"/>
        <color theme="1"/>
        <rFont val="Calibri"/>
        <family val="2"/>
        <scheme val="minor"/>
      </rPr>
      <t>LA TRINIDAD</t>
    </r>
    <r>
      <rPr>
        <b/>
        <sz val="11"/>
        <color theme="1"/>
        <rFont val="Calibri"/>
        <family val="2"/>
        <scheme val="minor"/>
      </rPr>
      <t xml:space="preserve">            Departamento de: </t>
    </r>
    <r>
      <rPr>
        <b/>
        <u/>
        <sz val="11"/>
        <color theme="1"/>
        <rFont val="Calibri"/>
        <family val="2"/>
        <scheme val="minor"/>
      </rPr>
      <t>COMAYAGUA</t>
    </r>
    <r>
      <rPr>
        <b/>
        <sz val="11"/>
        <color theme="1"/>
        <rFont val="Calibri"/>
        <family val="2"/>
        <scheme val="minor"/>
      </rPr>
      <t xml:space="preserve">                           Año: </t>
    </r>
    <r>
      <rPr>
        <b/>
        <u/>
        <sz val="11"/>
        <color theme="1"/>
        <rFont val="Calibri"/>
        <family val="2"/>
        <scheme val="minor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</si>
</sst>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4"/>
      <color rgb="FF9DC3E6"/>
      <name val="Calibri Light"/>
      <family val="2"/>
    </font>
    <font>
      <b/>
      <u/>
      <vertAlign val="subscript"/>
      <sz val="14"/>
      <color rgb="FF9DC3E6"/>
      <name val="Calibri Light"/>
      <family val="2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49" fontId="0" fillId="0" borderId="1" xfId="0" applyNumberFormat="1" applyBorder="1" applyAlignment="1">
      <alignment horizontal="right"/>
    </xf>
    <xf numFmtId="0" fontId="1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4" fontId="0" fillId="0" borderId="4" xfId="0" applyNumberFormat="1" applyFont="1" applyFill="1" applyBorder="1"/>
    <xf numFmtId="0" fontId="5" fillId="0" borderId="4" xfId="0" applyFont="1" applyFill="1" applyBorder="1"/>
    <xf numFmtId="0" fontId="0" fillId="0" borderId="5" xfId="0" applyBorder="1"/>
    <xf numFmtId="49" fontId="0" fillId="0" borderId="5" xfId="0" applyNumberFormat="1" applyBorder="1" applyAlignment="1">
      <alignment horizontal="right"/>
    </xf>
    <xf numFmtId="0" fontId="5" fillId="0" borderId="5" xfId="0" applyFont="1" applyBorder="1"/>
    <xf numFmtId="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/>
    <xf numFmtId="0" fontId="11" fillId="0" borderId="0" xfId="0" applyFont="1" applyAlignment="1"/>
    <xf numFmtId="0" fontId="11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/>
    <xf numFmtId="49" fontId="0" fillId="4" borderId="1" xfId="0" applyNumberFormat="1" applyFill="1" applyBorder="1" applyAlignment="1">
      <alignment horizontal="right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/>
    <xf numFmtId="0" fontId="1" fillId="4" borderId="1" xfId="0" applyFont="1" applyFill="1" applyBorder="1"/>
    <xf numFmtId="0" fontId="7" fillId="4" borderId="1" xfId="0" applyFont="1" applyFill="1" applyBorder="1"/>
    <xf numFmtId="49" fontId="1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right"/>
    </xf>
    <xf numFmtId="4" fontId="7" fillId="3" borderId="3" xfId="0" applyNumberFormat="1" applyFont="1" applyFill="1" applyBorder="1" applyAlignment="1">
      <alignment horizontal="right" vertical="center"/>
    </xf>
    <xf numFmtId="4" fontId="7" fillId="3" borderId="3" xfId="0" applyNumberFormat="1" applyFont="1" applyFill="1" applyBorder="1"/>
    <xf numFmtId="4" fontId="7" fillId="4" borderId="1" xfId="0" applyNumberFormat="1" applyFont="1" applyFill="1" applyBorder="1"/>
    <xf numFmtId="4" fontId="6" fillId="0" borderId="1" xfId="0" applyNumberFormat="1" applyFont="1" applyBorder="1"/>
    <xf numFmtId="4" fontId="7" fillId="0" borderId="1" xfId="0" applyNumberFormat="1" applyFont="1" applyBorder="1"/>
    <xf numFmtId="2" fontId="6" fillId="0" borderId="1" xfId="0" applyNumberFormat="1" applyFont="1" applyBorder="1"/>
    <xf numFmtId="164" fontId="6" fillId="0" borderId="1" xfId="0" applyNumberFormat="1" applyFont="1" applyBorder="1"/>
    <xf numFmtId="4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2" fontId="6" fillId="0" borderId="3" xfId="0" applyNumberFormat="1" applyFont="1" applyBorder="1" applyAlignment="1">
      <alignment horizontal="right" vertical="center"/>
    </xf>
    <xf numFmtId="2" fontId="6" fillId="0" borderId="3" xfId="0" applyNumberFormat="1" applyFont="1" applyBorder="1"/>
    <xf numFmtId="2" fontId="7" fillId="4" borderId="1" xfId="0" applyNumberFormat="1" applyFont="1" applyFill="1" applyBorder="1"/>
    <xf numFmtId="4" fontId="6" fillId="0" borderId="1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/>
    <xf numFmtId="4" fontId="7" fillId="3" borderId="3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/>
    <xf numFmtId="4" fontId="7" fillId="4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right"/>
    </xf>
    <xf numFmtId="4" fontId="7" fillId="4" borderId="3" xfId="0" applyNumberFormat="1" applyFont="1" applyFill="1" applyBorder="1" applyAlignment="1">
      <alignment horizontal="right" vertical="center"/>
    </xf>
    <xf numFmtId="4" fontId="7" fillId="4" borderId="3" xfId="0" applyNumberFormat="1" applyFont="1" applyFill="1" applyBorder="1"/>
    <xf numFmtId="49" fontId="7" fillId="4" borderId="1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4" fontId="6" fillId="0" borderId="5" xfId="0" applyNumberFormat="1" applyFont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4" borderId="1" xfId="0" applyFont="1" applyFill="1" applyBorder="1"/>
    <xf numFmtId="0" fontId="1" fillId="5" borderId="1" xfId="0" applyFont="1" applyFill="1" applyBorder="1"/>
    <xf numFmtId="49" fontId="1" fillId="5" borderId="1" xfId="0" applyNumberFormat="1" applyFont="1" applyFill="1" applyBorder="1" applyAlignment="1">
      <alignment horizontal="right"/>
    </xf>
    <xf numFmtId="0" fontId="4" fillId="5" borderId="1" xfId="0" applyFont="1" applyFill="1" applyBorder="1"/>
    <xf numFmtId="4" fontId="7" fillId="5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139</xdr:row>
      <xdr:rowOff>76199</xdr:rowOff>
    </xdr:from>
    <xdr:to>
      <xdr:col>19</xdr:col>
      <xdr:colOff>380999</xdr:colOff>
      <xdr:row>149</xdr:row>
      <xdr:rowOff>133350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7791450" y="25984199"/>
          <a:ext cx="6334124" cy="19621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H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HN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H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                                                                 ____________________________</a:t>
          </a:r>
          <a:endParaRPr lang="es-H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H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Napoleon Sandoval Amaya	</a:t>
          </a:r>
          <a:r>
            <a:rPr lang="es-HN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</a:t>
          </a:r>
          <a:r>
            <a:rPr lang="es-H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HN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s-H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Brenda Yadira Zavala Henríquez</a:t>
          </a:r>
          <a:endParaRPr lang="es-H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H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Alcalde Municipal                                                          </a:t>
          </a:r>
          <a:r>
            <a:rPr lang="es-HN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</a:t>
          </a:r>
          <a:r>
            <a:rPr lang="es-H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</a:t>
          </a:r>
          <a:endParaRPr lang="es-H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H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H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H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H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H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H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		                                                               </a:t>
          </a:r>
          <a:r>
            <a:rPr lang="es-HN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es-H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                                                                                    _____________________</a:t>
          </a:r>
        </a:p>
        <a:p>
          <a:r>
            <a:rPr lang="es-H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Sulma Yolibeth Meléndez			               </a:t>
          </a:r>
          <a:r>
            <a:rPr lang="es-HN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s-H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Jesús Antonio Argueta</a:t>
          </a:r>
          <a:endParaRPr lang="es-H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H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Tesorera  Municipal                                                                	</a:t>
          </a:r>
          <a:r>
            <a:rPr lang="es-HN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</a:t>
          </a:r>
          <a:r>
            <a:rPr lang="es-H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Contador Municipal</a:t>
          </a:r>
          <a:endParaRPr lang="es-H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704850</xdr:colOff>
      <xdr:row>0</xdr:row>
      <xdr:rowOff>95250</xdr:rowOff>
    </xdr:from>
    <xdr:to>
      <xdr:col>7</xdr:col>
      <xdr:colOff>51331</xdr:colOff>
      <xdr:row>6</xdr:row>
      <xdr:rowOff>25239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8775" y="95250"/>
          <a:ext cx="3194581" cy="1072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36"/>
  <sheetViews>
    <sheetView tabSelected="1" topLeftCell="A106" zoomScaleNormal="100" workbookViewId="0">
      <selection activeCell="H125" sqref="H125"/>
    </sheetView>
  </sheetViews>
  <sheetFormatPr baseColWidth="10" defaultRowHeight="15" x14ac:dyDescent="0.25"/>
  <cols>
    <col min="1" max="1" width="2.85546875" customWidth="1"/>
    <col min="2" max="2" width="3.28515625" customWidth="1"/>
    <col min="3" max="4" width="3.85546875" customWidth="1"/>
    <col min="5" max="5" width="57.42578125" customWidth="1"/>
    <col min="6" max="6" width="0.28515625" customWidth="1"/>
    <col min="7" max="7" width="0.5703125" hidden="1" customWidth="1"/>
    <col min="8" max="9" width="12.5703125" customWidth="1"/>
    <col min="10" max="10" width="4.42578125" customWidth="1"/>
    <col min="11" max="11" width="3.5703125" customWidth="1"/>
    <col min="12" max="12" width="3.7109375" customWidth="1"/>
    <col min="13" max="13" width="4.140625" customWidth="1"/>
    <col min="14" max="14" width="21.28515625" customWidth="1"/>
    <col min="15" max="16" width="13.28515625" customWidth="1"/>
    <col min="17" max="17" width="12.28515625" customWidth="1"/>
    <col min="18" max="18" width="22" customWidth="1"/>
  </cols>
  <sheetData>
    <row r="4" spans="1:14" x14ac:dyDescent="0.25">
      <c r="A4" s="25"/>
      <c r="B4" s="25"/>
      <c r="C4" s="25"/>
    </row>
    <row r="5" spans="1:14" x14ac:dyDescent="0.25">
      <c r="A5" s="25"/>
      <c r="B5" s="25"/>
      <c r="C5" s="25"/>
    </row>
    <row r="6" spans="1:14" x14ac:dyDescent="0.25">
      <c r="A6" s="25"/>
      <c r="B6" s="25"/>
      <c r="C6" s="25"/>
    </row>
    <row r="7" spans="1:14" ht="20.25" x14ac:dyDescent="0.25">
      <c r="A7" s="90" t="s">
        <v>167</v>
      </c>
      <c r="B7" s="90"/>
      <c r="C7" s="90"/>
      <c r="D7" s="90"/>
      <c r="E7" s="90"/>
      <c r="F7" s="90"/>
      <c r="G7" s="90"/>
      <c r="H7" s="90"/>
      <c r="I7" s="90"/>
      <c r="J7" s="26"/>
    </row>
    <row r="8" spans="1:14" ht="20.25" x14ac:dyDescent="0.25">
      <c r="A8" s="30"/>
      <c r="B8" s="30"/>
      <c r="C8" s="30"/>
      <c r="D8" s="30"/>
      <c r="E8" s="30"/>
      <c r="F8" s="30"/>
      <c r="G8" s="30"/>
      <c r="H8" s="30"/>
      <c r="I8" s="30"/>
      <c r="J8" s="26"/>
    </row>
    <row r="9" spans="1:14" x14ac:dyDescent="0.25">
      <c r="A9" s="91" t="s">
        <v>174</v>
      </c>
      <c r="B9" s="91"/>
      <c r="C9" s="91"/>
      <c r="D9" s="91"/>
      <c r="E9" s="91"/>
      <c r="F9" s="91"/>
      <c r="G9" s="91"/>
      <c r="H9" s="91"/>
      <c r="I9" s="91"/>
      <c r="J9" s="27"/>
    </row>
    <row r="10" spans="1:14" ht="18" customHeight="1" x14ac:dyDescent="0.3">
      <c r="A10" s="92" t="s">
        <v>168</v>
      </c>
      <c r="B10" s="92"/>
      <c r="C10" s="92"/>
      <c r="D10" s="92"/>
      <c r="E10" s="92"/>
      <c r="F10" s="92"/>
      <c r="G10" s="92"/>
      <c r="H10" s="92"/>
      <c r="I10" s="92"/>
      <c r="J10" s="28"/>
    </row>
    <row r="11" spans="1:14" ht="6" customHeight="1" x14ac:dyDescent="0.3">
      <c r="A11" s="29"/>
      <c r="B11" s="29"/>
      <c r="C11" s="29"/>
      <c r="D11" s="29"/>
      <c r="E11" s="77"/>
      <c r="F11" s="77"/>
      <c r="G11" s="77"/>
      <c r="H11" s="77"/>
      <c r="I11" s="77"/>
      <c r="J11" s="28"/>
    </row>
    <row r="12" spans="1:14" x14ac:dyDescent="0.25">
      <c r="A12" s="83" t="s">
        <v>0</v>
      </c>
      <c r="B12" s="83"/>
      <c r="C12" s="83"/>
      <c r="D12" s="83"/>
      <c r="E12" s="84" t="s">
        <v>1</v>
      </c>
      <c r="F12" s="74" t="s">
        <v>2</v>
      </c>
      <c r="G12" s="74" t="s">
        <v>4</v>
      </c>
      <c r="H12" s="86" t="s">
        <v>171</v>
      </c>
      <c r="I12" s="88" t="s">
        <v>160</v>
      </c>
    </row>
    <row r="13" spans="1:14" x14ac:dyDescent="0.25">
      <c r="A13" s="31" t="s">
        <v>8</v>
      </c>
      <c r="B13" s="31" t="s">
        <v>9</v>
      </c>
      <c r="C13" s="31" t="s">
        <v>10</v>
      </c>
      <c r="D13" s="32" t="s">
        <v>11</v>
      </c>
      <c r="E13" s="85"/>
      <c r="F13" s="75" t="s">
        <v>169</v>
      </c>
      <c r="G13" s="76" t="s">
        <v>170</v>
      </c>
      <c r="H13" s="87"/>
      <c r="I13" s="89"/>
    </row>
    <row r="14" spans="1:14" x14ac:dyDescent="0.25">
      <c r="A14" s="33"/>
      <c r="B14" s="33"/>
      <c r="C14" s="33"/>
      <c r="D14" s="34"/>
      <c r="E14" s="35" t="s">
        <v>29</v>
      </c>
      <c r="F14" s="48">
        <v>15547221</v>
      </c>
      <c r="G14" s="49">
        <v>15297342.99</v>
      </c>
      <c r="H14" s="50">
        <f>+H15+H123</f>
        <v>16315221</v>
      </c>
      <c r="I14" s="51">
        <f>+I15+I118</f>
        <v>16315221</v>
      </c>
    </row>
    <row r="15" spans="1:14" x14ac:dyDescent="0.25">
      <c r="A15" s="38">
        <v>1</v>
      </c>
      <c r="B15" s="38"/>
      <c r="C15" s="38"/>
      <c r="D15" s="39"/>
      <c r="E15" s="37" t="s">
        <v>30</v>
      </c>
      <c r="F15" s="52">
        <v>930000</v>
      </c>
      <c r="G15" s="52">
        <v>694296.13</v>
      </c>
      <c r="H15" s="52">
        <f>+H16+H86</f>
        <v>768000</v>
      </c>
      <c r="I15" s="52">
        <f>+I16+I86</f>
        <v>768000</v>
      </c>
    </row>
    <row r="16" spans="1:14" x14ac:dyDescent="0.25">
      <c r="A16" s="38"/>
      <c r="B16" s="38">
        <v>11</v>
      </c>
      <c r="C16" s="38"/>
      <c r="D16" s="39"/>
      <c r="E16" s="40" t="s">
        <v>26</v>
      </c>
      <c r="F16" s="52">
        <v>650000</v>
      </c>
      <c r="G16" s="52">
        <v>356760.99</v>
      </c>
      <c r="H16" s="52">
        <f>+H20+H22+H26+H36+H44+H48+H51+H57+H83+H17</f>
        <v>557200</v>
      </c>
      <c r="I16" s="52">
        <f>+I20+I22+I26+I36+I44+I48+I51+I57+I83+I17</f>
        <v>557200</v>
      </c>
      <c r="N16" s="23"/>
    </row>
    <row r="17" spans="1:14" x14ac:dyDescent="0.25">
      <c r="A17" s="38"/>
      <c r="B17" s="38"/>
      <c r="C17" s="38">
        <v>110</v>
      </c>
      <c r="D17" s="39"/>
      <c r="E17" s="41" t="s">
        <v>27</v>
      </c>
      <c r="F17" s="52">
        <v>140000</v>
      </c>
      <c r="G17" s="52">
        <v>76839.98</v>
      </c>
      <c r="H17" s="52">
        <f>+H18+H19</f>
        <v>90000</v>
      </c>
      <c r="I17" s="52">
        <f>+I18+I19</f>
        <v>90000</v>
      </c>
      <c r="N17" s="23"/>
    </row>
    <row r="18" spans="1:14" x14ac:dyDescent="0.25">
      <c r="A18" s="1"/>
      <c r="B18" s="1"/>
      <c r="C18" s="1"/>
      <c r="D18" s="8" t="s">
        <v>15</v>
      </c>
      <c r="E18" s="10" t="s">
        <v>28</v>
      </c>
      <c r="F18" s="53">
        <v>60000</v>
      </c>
      <c r="G18" s="53">
        <v>48816.36</v>
      </c>
      <c r="H18" s="53">
        <v>40000</v>
      </c>
      <c r="I18" s="53">
        <f>+H18</f>
        <v>40000</v>
      </c>
    </row>
    <row r="19" spans="1:14" x14ac:dyDescent="0.25">
      <c r="A19" s="1"/>
      <c r="B19" s="1"/>
      <c r="C19" s="1"/>
      <c r="D19" s="8" t="s">
        <v>16</v>
      </c>
      <c r="E19" s="10" t="s">
        <v>31</v>
      </c>
      <c r="F19" s="53">
        <v>80000</v>
      </c>
      <c r="G19" s="53">
        <v>49540.06</v>
      </c>
      <c r="H19" s="53">
        <v>50000</v>
      </c>
      <c r="I19" s="53">
        <f>+H19</f>
        <v>50000</v>
      </c>
      <c r="N19" s="23"/>
    </row>
    <row r="20" spans="1:14" x14ac:dyDescent="0.25">
      <c r="A20" s="38"/>
      <c r="B20" s="38"/>
      <c r="C20" s="38">
        <v>111</v>
      </c>
      <c r="D20" s="39"/>
      <c r="E20" s="78" t="s">
        <v>32</v>
      </c>
      <c r="F20" s="52">
        <v>15000</v>
      </c>
      <c r="G20" s="52">
        <v>10154.200000000001</v>
      </c>
      <c r="H20" s="52">
        <v>15000</v>
      </c>
      <c r="I20" s="52">
        <v>15000</v>
      </c>
    </row>
    <row r="21" spans="1:14" x14ac:dyDescent="0.25">
      <c r="A21" s="1"/>
      <c r="B21" s="1"/>
      <c r="C21" s="1"/>
      <c r="D21" s="8" t="s">
        <v>15</v>
      </c>
      <c r="E21" s="10" t="s">
        <v>33</v>
      </c>
      <c r="F21" s="53">
        <v>15000</v>
      </c>
      <c r="G21" s="53">
        <v>10154.200000000001</v>
      </c>
      <c r="H21" s="53">
        <v>15000</v>
      </c>
      <c r="I21" s="53">
        <v>15000</v>
      </c>
    </row>
    <row r="22" spans="1:14" x14ac:dyDescent="0.25">
      <c r="A22" s="38"/>
      <c r="B22" s="38"/>
      <c r="C22" s="38">
        <v>112</v>
      </c>
      <c r="D22" s="39"/>
      <c r="E22" s="41" t="s">
        <v>34</v>
      </c>
      <c r="F22" s="52">
        <v>4500</v>
      </c>
      <c r="G22" s="43">
        <v>1080</v>
      </c>
      <c r="H22" s="52">
        <v>4500</v>
      </c>
      <c r="I22" s="52">
        <v>4500</v>
      </c>
    </row>
    <row r="23" spans="1:14" x14ac:dyDescent="0.25">
      <c r="A23" s="1"/>
      <c r="B23" s="1"/>
      <c r="C23" s="1"/>
      <c r="D23" s="8" t="s">
        <v>15</v>
      </c>
      <c r="E23" s="10" t="s">
        <v>35</v>
      </c>
      <c r="F23" s="53">
        <v>1500</v>
      </c>
      <c r="G23" s="55">
        <v>0</v>
      </c>
      <c r="H23" s="55">
        <v>1500</v>
      </c>
      <c r="I23" s="55">
        <v>1500</v>
      </c>
    </row>
    <row r="24" spans="1:14" x14ac:dyDescent="0.25">
      <c r="A24" s="1"/>
      <c r="B24" s="1"/>
      <c r="C24" s="1"/>
      <c r="D24" s="8" t="s">
        <v>18</v>
      </c>
      <c r="E24" s="10" t="s">
        <v>162</v>
      </c>
      <c r="F24" s="53">
        <v>1000</v>
      </c>
      <c r="G24" s="55">
        <v>0</v>
      </c>
      <c r="H24" s="55">
        <v>1000</v>
      </c>
      <c r="I24" s="55">
        <v>1000</v>
      </c>
    </row>
    <row r="25" spans="1:14" ht="24" customHeight="1" x14ac:dyDescent="0.25">
      <c r="A25" s="1"/>
      <c r="B25" s="1"/>
      <c r="C25" s="1"/>
      <c r="D25" s="8" t="s">
        <v>23</v>
      </c>
      <c r="E25" s="11" t="s">
        <v>36</v>
      </c>
      <c r="F25" s="53">
        <v>2000</v>
      </c>
      <c r="G25" s="53">
        <v>1080</v>
      </c>
      <c r="H25" s="53">
        <v>2000</v>
      </c>
      <c r="I25" s="53">
        <v>2000</v>
      </c>
    </row>
    <row r="26" spans="1:14" x14ac:dyDescent="0.25">
      <c r="A26" s="38"/>
      <c r="B26" s="38"/>
      <c r="C26" s="38">
        <v>113</v>
      </c>
      <c r="D26" s="39"/>
      <c r="E26" s="43" t="s">
        <v>161</v>
      </c>
      <c r="F26" s="52">
        <v>51300</v>
      </c>
      <c r="G26" s="52">
        <v>54577.97</v>
      </c>
      <c r="H26" s="52">
        <f>+H27+H28+H29+H30+H31+H32+H33+H34+H35</f>
        <v>78500</v>
      </c>
      <c r="I26" s="52">
        <f>+I27+I28+I29+I30+I31+I32+I33+I34+I35</f>
        <v>78500</v>
      </c>
    </row>
    <row r="27" spans="1:14" x14ac:dyDescent="0.25">
      <c r="A27" s="1"/>
      <c r="B27" s="1"/>
      <c r="C27" s="1"/>
      <c r="D27" s="8" t="s">
        <v>15</v>
      </c>
      <c r="E27" s="12" t="s">
        <v>37</v>
      </c>
      <c r="F27" s="53">
        <v>2000</v>
      </c>
      <c r="G27" s="12"/>
      <c r="H27" s="53">
        <v>2000</v>
      </c>
      <c r="I27" s="53">
        <f t="shared" ref="I27:I35" si="0">+H27</f>
        <v>2000</v>
      </c>
      <c r="N27" s="24"/>
    </row>
    <row r="28" spans="1:14" x14ac:dyDescent="0.25">
      <c r="A28" s="1"/>
      <c r="B28" s="1"/>
      <c r="C28" s="1"/>
      <c r="D28" s="8" t="s">
        <v>40</v>
      </c>
      <c r="E28" s="14" t="s">
        <v>51</v>
      </c>
      <c r="F28" s="54">
        <v>0</v>
      </c>
      <c r="G28" s="55">
        <v>200</v>
      </c>
      <c r="H28" s="55">
        <v>500</v>
      </c>
      <c r="I28" s="55">
        <f t="shared" si="0"/>
        <v>500</v>
      </c>
    </row>
    <row r="29" spans="1:14" x14ac:dyDescent="0.25">
      <c r="A29" s="1"/>
      <c r="B29" s="1"/>
      <c r="C29" s="1"/>
      <c r="D29" s="8" t="s">
        <v>41</v>
      </c>
      <c r="E29" s="10" t="s">
        <v>52</v>
      </c>
      <c r="F29" s="53">
        <v>25000</v>
      </c>
      <c r="G29" s="55">
        <v>0</v>
      </c>
      <c r="H29" s="53">
        <v>15000</v>
      </c>
      <c r="I29" s="53">
        <f t="shared" si="0"/>
        <v>15000</v>
      </c>
    </row>
    <row r="30" spans="1:14" x14ac:dyDescent="0.25">
      <c r="A30" s="1"/>
      <c r="B30" s="1"/>
      <c r="C30" s="1"/>
      <c r="D30" s="8" t="s">
        <v>44</v>
      </c>
      <c r="E30" s="10" t="s">
        <v>53</v>
      </c>
      <c r="F30" s="53">
        <v>20000</v>
      </c>
      <c r="G30" s="53">
        <v>41462.81</v>
      </c>
      <c r="H30" s="53">
        <v>40000</v>
      </c>
      <c r="I30" s="53">
        <f t="shared" si="0"/>
        <v>40000</v>
      </c>
    </row>
    <row r="31" spans="1:14" x14ac:dyDescent="0.25">
      <c r="A31" s="1"/>
      <c r="B31" s="1"/>
      <c r="C31" s="1"/>
      <c r="D31" s="8" t="s">
        <v>45</v>
      </c>
      <c r="E31" s="10" t="s">
        <v>54</v>
      </c>
      <c r="F31" s="53">
        <v>2000</v>
      </c>
      <c r="G31" s="55">
        <v>0</v>
      </c>
      <c r="H31" s="53">
        <v>2000</v>
      </c>
      <c r="I31" s="53">
        <f t="shared" si="0"/>
        <v>2000</v>
      </c>
    </row>
    <row r="32" spans="1:14" x14ac:dyDescent="0.25">
      <c r="A32" s="1"/>
      <c r="B32" s="1"/>
      <c r="C32" s="1"/>
      <c r="D32" s="8" t="s">
        <v>48</v>
      </c>
      <c r="E32" s="10" t="s">
        <v>55</v>
      </c>
      <c r="F32" s="53">
        <v>1000</v>
      </c>
      <c r="G32" s="55">
        <v>0</v>
      </c>
      <c r="H32" s="53">
        <v>1000</v>
      </c>
      <c r="I32" s="53">
        <f t="shared" si="0"/>
        <v>1000</v>
      </c>
    </row>
    <row r="33" spans="1:14" x14ac:dyDescent="0.25">
      <c r="A33" s="1"/>
      <c r="B33" s="1"/>
      <c r="C33" s="1"/>
      <c r="D33" s="8" t="s">
        <v>49</v>
      </c>
      <c r="E33" s="11" t="s">
        <v>56</v>
      </c>
      <c r="F33" s="53">
        <v>300</v>
      </c>
      <c r="G33" s="55">
        <v>0</v>
      </c>
      <c r="H33" s="53">
        <v>1000</v>
      </c>
      <c r="I33" s="53">
        <f t="shared" si="0"/>
        <v>1000</v>
      </c>
    </row>
    <row r="34" spans="1:14" x14ac:dyDescent="0.25">
      <c r="A34" s="1"/>
      <c r="B34" s="1"/>
      <c r="C34" s="1"/>
      <c r="D34" s="8" t="s">
        <v>50</v>
      </c>
      <c r="E34" s="11" t="s">
        <v>57</v>
      </c>
      <c r="F34" s="53">
        <v>0</v>
      </c>
      <c r="G34" s="55">
        <v>11759.99</v>
      </c>
      <c r="H34" s="53">
        <v>15000</v>
      </c>
      <c r="I34" s="53">
        <f t="shared" si="0"/>
        <v>15000</v>
      </c>
    </row>
    <row r="35" spans="1:14" x14ac:dyDescent="0.25">
      <c r="A35" s="1"/>
      <c r="B35" s="1"/>
      <c r="C35" s="1"/>
      <c r="D35" s="8" t="s">
        <v>25</v>
      </c>
      <c r="E35" s="12" t="s">
        <v>58</v>
      </c>
      <c r="F35" s="53">
        <v>1000</v>
      </c>
      <c r="G35" s="53">
        <v>1155.17</v>
      </c>
      <c r="H35" s="53">
        <v>2000</v>
      </c>
      <c r="I35" s="53">
        <f t="shared" si="0"/>
        <v>2000</v>
      </c>
    </row>
    <row r="36" spans="1:14" x14ac:dyDescent="0.25">
      <c r="A36" s="38"/>
      <c r="B36" s="38"/>
      <c r="C36" s="42">
        <v>114</v>
      </c>
      <c r="D36" s="39"/>
      <c r="E36" s="43" t="s">
        <v>59</v>
      </c>
      <c r="F36" s="52">
        <v>19000</v>
      </c>
      <c r="G36" s="52">
        <v>3382</v>
      </c>
      <c r="H36" s="52">
        <v>18000</v>
      </c>
      <c r="I36" s="52">
        <v>18000</v>
      </c>
    </row>
    <row r="37" spans="1:14" x14ac:dyDescent="0.25">
      <c r="A37" s="1"/>
      <c r="B37" s="1"/>
      <c r="C37" s="1"/>
      <c r="D37" s="8" t="s">
        <v>15</v>
      </c>
      <c r="E37" s="12" t="s">
        <v>60</v>
      </c>
      <c r="F37" s="53">
        <v>1500</v>
      </c>
      <c r="G37" s="55">
        <v>360</v>
      </c>
      <c r="H37" s="53">
        <v>1500</v>
      </c>
      <c r="I37" s="53">
        <v>1500</v>
      </c>
    </row>
    <row r="38" spans="1:14" x14ac:dyDescent="0.25">
      <c r="A38" s="1"/>
      <c r="B38" s="1"/>
      <c r="C38" s="1"/>
      <c r="D38" s="8" t="s">
        <v>16</v>
      </c>
      <c r="E38" s="12" t="s">
        <v>61</v>
      </c>
      <c r="F38" s="55">
        <v>500</v>
      </c>
      <c r="G38" s="55">
        <v>324</v>
      </c>
      <c r="H38" s="55">
        <v>500</v>
      </c>
      <c r="I38" s="55">
        <v>500</v>
      </c>
    </row>
    <row r="39" spans="1:14" x14ac:dyDescent="0.25">
      <c r="A39" s="1"/>
      <c r="B39" s="1"/>
      <c r="C39" s="1"/>
      <c r="D39" s="8" t="s">
        <v>45</v>
      </c>
      <c r="E39" s="10" t="s">
        <v>81</v>
      </c>
      <c r="F39" s="53">
        <v>500</v>
      </c>
      <c r="G39" s="55">
        <v>0</v>
      </c>
      <c r="H39" s="53">
        <v>500</v>
      </c>
      <c r="I39" s="53">
        <v>500</v>
      </c>
      <c r="N39" s="24"/>
    </row>
    <row r="40" spans="1:14" x14ac:dyDescent="0.25">
      <c r="A40" s="1"/>
      <c r="B40" s="1"/>
      <c r="C40" s="1"/>
      <c r="D40" s="8" t="s">
        <v>20</v>
      </c>
      <c r="E40" s="10" t="s">
        <v>82</v>
      </c>
      <c r="F40" s="55">
        <v>500</v>
      </c>
      <c r="G40" s="55">
        <v>0</v>
      </c>
      <c r="H40" s="55">
        <v>500</v>
      </c>
      <c r="I40" s="55">
        <v>500</v>
      </c>
    </row>
    <row r="41" spans="1:14" x14ac:dyDescent="0.25">
      <c r="A41" s="1"/>
      <c r="B41" s="1"/>
      <c r="C41" s="1"/>
      <c r="D41" s="8" t="s">
        <v>75</v>
      </c>
      <c r="E41" s="10" t="s">
        <v>83</v>
      </c>
      <c r="F41" s="53">
        <v>8000</v>
      </c>
      <c r="G41" s="53">
        <v>800</v>
      </c>
      <c r="H41" s="53">
        <v>8000</v>
      </c>
      <c r="I41" s="53">
        <v>8000</v>
      </c>
    </row>
    <row r="42" spans="1:14" x14ac:dyDescent="0.25">
      <c r="A42" s="1"/>
      <c r="B42" s="1"/>
      <c r="C42" s="1"/>
      <c r="D42" s="8" t="s">
        <v>22</v>
      </c>
      <c r="E42" s="11" t="s">
        <v>84</v>
      </c>
      <c r="F42" s="53">
        <v>5000</v>
      </c>
      <c r="G42" s="53">
        <v>1898</v>
      </c>
      <c r="H42" s="53">
        <v>5000</v>
      </c>
      <c r="I42" s="53">
        <v>5000</v>
      </c>
    </row>
    <row r="43" spans="1:14" x14ac:dyDescent="0.25">
      <c r="A43" s="1"/>
      <c r="B43" s="1"/>
      <c r="C43" s="1"/>
      <c r="D43" s="8" t="s">
        <v>25</v>
      </c>
      <c r="E43" s="10" t="s">
        <v>63</v>
      </c>
      <c r="F43" s="53">
        <v>2000</v>
      </c>
      <c r="G43" s="53">
        <v>0</v>
      </c>
      <c r="H43" s="53">
        <v>2000</v>
      </c>
      <c r="I43" s="53">
        <v>2000</v>
      </c>
    </row>
    <row r="44" spans="1:14" x14ac:dyDescent="0.25">
      <c r="A44" s="38"/>
      <c r="B44" s="38"/>
      <c r="C44" s="42">
        <v>116</v>
      </c>
      <c r="D44" s="44"/>
      <c r="E44" s="41" t="s">
        <v>64</v>
      </c>
      <c r="F44" s="52">
        <v>27000</v>
      </c>
      <c r="G44" s="52">
        <v>0</v>
      </c>
      <c r="H44" s="52">
        <f>+H45+H46+H47</f>
        <v>17000</v>
      </c>
      <c r="I44" s="52">
        <f>+H44</f>
        <v>17000</v>
      </c>
      <c r="N44" s="23"/>
    </row>
    <row r="45" spans="1:14" x14ac:dyDescent="0.25">
      <c r="A45" s="1"/>
      <c r="B45" s="1"/>
      <c r="C45" s="1"/>
      <c r="D45" s="8" t="s">
        <v>15</v>
      </c>
      <c r="E45" s="10" t="s">
        <v>65</v>
      </c>
      <c r="F45" s="53">
        <v>10000</v>
      </c>
      <c r="G45" s="53">
        <v>0</v>
      </c>
      <c r="H45" s="53">
        <v>5000</v>
      </c>
      <c r="I45" s="53">
        <f>+H45</f>
        <v>5000</v>
      </c>
    </row>
    <row r="46" spans="1:14" x14ac:dyDescent="0.25">
      <c r="A46" s="1"/>
      <c r="B46" s="1"/>
      <c r="C46" s="1"/>
      <c r="D46" s="8" t="s">
        <v>16</v>
      </c>
      <c r="E46" s="10" t="s">
        <v>66</v>
      </c>
      <c r="F46" s="53">
        <v>15000</v>
      </c>
      <c r="G46" s="53">
        <v>0</v>
      </c>
      <c r="H46" s="53">
        <v>10000</v>
      </c>
      <c r="I46" s="53">
        <f>+H46</f>
        <v>10000</v>
      </c>
    </row>
    <row r="47" spans="1:14" x14ac:dyDescent="0.25">
      <c r="A47" s="1"/>
      <c r="B47" s="1"/>
      <c r="C47" s="1"/>
      <c r="D47" s="8" t="s">
        <v>39</v>
      </c>
      <c r="E47" s="10" t="s">
        <v>67</v>
      </c>
      <c r="F47" s="53">
        <v>2000</v>
      </c>
      <c r="G47" s="55">
        <v>0</v>
      </c>
      <c r="H47" s="53">
        <v>2000</v>
      </c>
      <c r="I47" s="53">
        <f>+H47</f>
        <v>2000</v>
      </c>
    </row>
    <row r="48" spans="1:14" x14ac:dyDescent="0.25">
      <c r="A48" s="38"/>
      <c r="B48" s="38"/>
      <c r="C48" s="42">
        <v>117</v>
      </c>
      <c r="D48" s="44"/>
      <c r="E48" s="41" t="s">
        <v>68</v>
      </c>
      <c r="F48" s="52">
        <v>171200</v>
      </c>
      <c r="G48" s="52">
        <v>192782.42</v>
      </c>
      <c r="H48" s="52">
        <v>171200</v>
      </c>
      <c r="I48" s="52">
        <v>171200</v>
      </c>
    </row>
    <row r="49" spans="1:14" x14ac:dyDescent="0.25">
      <c r="A49" s="1"/>
      <c r="B49" s="1"/>
      <c r="C49" s="1"/>
      <c r="D49" s="8" t="s">
        <v>15</v>
      </c>
      <c r="E49" s="10" t="s">
        <v>69</v>
      </c>
      <c r="F49" s="53">
        <v>170000</v>
      </c>
      <c r="G49" s="53">
        <v>0</v>
      </c>
      <c r="H49" s="53">
        <v>170000</v>
      </c>
      <c r="I49" s="53">
        <v>170000</v>
      </c>
    </row>
    <row r="50" spans="1:14" x14ac:dyDescent="0.25">
      <c r="A50" s="1"/>
      <c r="B50" s="1"/>
      <c r="C50" s="1"/>
      <c r="D50" s="8" t="s">
        <v>25</v>
      </c>
      <c r="E50" s="12" t="s">
        <v>70</v>
      </c>
      <c r="F50" s="53">
        <v>1200</v>
      </c>
      <c r="G50" s="53">
        <v>0</v>
      </c>
      <c r="H50" s="53">
        <v>1200</v>
      </c>
      <c r="I50" s="53">
        <v>1200</v>
      </c>
    </row>
    <row r="51" spans="1:14" x14ac:dyDescent="0.25">
      <c r="A51" s="38"/>
      <c r="B51" s="38"/>
      <c r="C51" s="42">
        <v>118</v>
      </c>
      <c r="D51" s="44"/>
      <c r="E51" s="43" t="s">
        <v>71</v>
      </c>
      <c r="F51" s="52">
        <v>69000</v>
      </c>
      <c r="G51" s="52">
        <v>49789</v>
      </c>
      <c r="H51" s="52">
        <f>+H52+H53+H54+H55+H56</f>
        <v>54000</v>
      </c>
      <c r="I51" s="52">
        <f>+I52+I53+I54+I55+I56</f>
        <v>54000</v>
      </c>
    </row>
    <row r="52" spans="1:14" x14ac:dyDescent="0.25">
      <c r="A52" s="1"/>
      <c r="B52" s="1"/>
      <c r="C52" s="9"/>
      <c r="D52" s="8" t="s">
        <v>15</v>
      </c>
      <c r="E52" s="12" t="s">
        <v>72</v>
      </c>
      <c r="F52" s="53">
        <v>50000</v>
      </c>
      <c r="G52" s="53">
        <v>30019</v>
      </c>
      <c r="H52" s="53">
        <v>40000</v>
      </c>
      <c r="I52" s="53">
        <v>40000</v>
      </c>
    </row>
    <row r="53" spans="1:14" x14ac:dyDescent="0.25">
      <c r="A53" s="1"/>
      <c r="B53" s="1"/>
      <c r="C53" s="1"/>
      <c r="D53" s="8" t="s">
        <v>39</v>
      </c>
      <c r="E53" s="12" t="s">
        <v>74</v>
      </c>
      <c r="F53" s="53">
        <v>2500</v>
      </c>
      <c r="G53" s="56">
        <v>500</v>
      </c>
      <c r="H53" s="53">
        <v>2500</v>
      </c>
      <c r="I53" s="53">
        <v>2500</v>
      </c>
    </row>
    <row r="54" spans="1:14" x14ac:dyDescent="0.25">
      <c r="A54" s="1"/>
      <c r="B54" s="1"/>
      <c r="C54" s="1"/>
      <c r="D54" s="8" t="s">
        <v>18</v>
      </c>
      <c r="E54" s="15" t="s">
        <v>86</v>
      </c>
      <c r="F54" s="53">
        <v>500</v>
      </c>
      <c r="G54" s="55">
        <v>0</v>
      </c>
      <c r="H54" s="55">
        <v>500</v>
      </c>
      <c r="I54" s="55">
        <v>500</v>
      </c>
    </row>
    <row r="55" spans="1:14" x14ac:dyDescent="0.25">
      <c r="A55" s="1"/>
      <c r="B55" s="1"/>
      <c r="C55" s="1"/>
      <c r="D55" s="8" t="s">
        <v>76</v>
      </c>
      <c r="E55" s="10" t="s">
        <v>62</v>
      </c>
      <c r="F55" s="53">
        <v>15000</v>
      </c>
      <c r="G55" s="53">
        <v>2655</v>
      </c>
      <c r="H55" s="53">
        <v>10000</v>
      </c>
      <c r="I55" s="53">
        <v>10000</v>
      </c>
    </row>
    <row r="56" spans="1:14" x14ac:dyDescent="0.25">
      <c r="A56" s="1"/>
      <c r="B56" s="1"/>
      <c r="C56" s="1"/>
      <c r="D56" s="8" t="s">
        <v>25</v>
      </c>
      <c r="E56" s="10" t="s">
        <v>87</v>
      </c>
      <c r="F56" s="53">
        <v>1000</v>
      </c>
      <c r="G56" s="53">
        <v>0</v>
      </c>
      <c r="H56" s="53">
        <v>1000</v>
      </c>
      <c r="I56" s="53">
        <v>1000</v>
      </c>
    </row>
    <row r="57" spans="1:14" x14ac:dyDescent="0.25">
      <c r="A57" s="38"/>
      <c r="B57" s="38"/>
      <c r="C57" s="42">
        <v>119</v>
      </c>
      <c r="D57" s="44"/>
      <c r="E57" s="41" t="s">
        <v>85</v>
      </c>
      <c r="F57" s="52">
        <v>153000</v>
      </c>
      <c r="G57" s="52">
        <v>172218</v>
      </c>
      <c r="H57" s="52">
        <f>+H58+H59+H60+H61+H62+H63+H64+H65+H70+H71+H72+H73+H74+H76+H77+H78+H79+H80+H81+H82</f>
        <v>109000</v>
      </c>
      <c r="I57" s="52">
        <f>+H57</f>
        <v>109000</v>
      </c>
    </row>
    <row r="58" spans="1:14" x14ac:dyDescent="0.25">
      <c r="A58" s="1"/>
      <c r="B58" s="1"/>
      <c r="C58" s="1"/>
      <c r="D58" s="8" t="s">
        <v>15</v>
      </c>
      <c r="E58" s="10" t="s">
        <v>88</v>
      </c>
      <c r="F58" s="53">
        <v>5000</v>
      </c>
      <c r="G58" s="55">
        <v>2300</v>
      </c>
      <c r="H58" s="53">
        <v>5000</v>
      </c>
      <c r="I58" s="53">
        <v>5000</v>
      </c>
    </row>
    <row r="59" spans="1:14" x14ac:dyDescent="0.25">
      <c r="A59" s="1"/>
      <c r="B59" s="1"/>
      <c r="C59" s="17"/>
      <c r="D59" s="13" t="s">
        <v>17</v>
      </c>
      <c r="E59" s="10" t="s">
        <v>89</v>
      </c>
      <c r="F59" s="53">
        <v>15000</v>
      </c>
      <c r="G59" s="53">
        <v>11545</v>
      </c>
      <c r="H59" s="53">
        <v>15000</v>
      </c>
      <c r="I59" s="53">
        <v>15000</v>
      </c>
    </row>
    <row r="60" spans="1:14" x14ac:dyDescent="0.25">
      <c r="A60" s="1"/>
      <c r="B60" s="1"/>
      <c r="C60" s="1"/>
      <c r="D60" s="8" t="s">
        <v>38</v>
      </c>
      <c r="E60" s="10" t="s">
        <v>90</v>
      </c>
      <c r="F60" s="53">
        <v>20000</v>
      </c>
      <c r="G60" s="53">
        <v>12760.13</v>
      </c>
      <c r="H60" s="53">
        <v>1000</v>
      </c>
      <c r="I60" s="53">
        <v>20000</v>
      </c>
      <c r="N60" s="23"/>
    </row>
    <row r="61" spans="1:14" x14ac:dyDescent="0.25">
      <c r="A61" s="1"/>
      <c r="B61" s="1"/>
      <c r="C61" s="1"/>
      <c r="D61" s="8" t="s">
        <v>39</v>
      </c>
      <c r="E61" s="10" t="s">
        <v>91</v>
      </c>
      <c r="F61" s="53">
        <v>500</v>
      </c>
      <c r="G61" s="53">
        <v>1400</v>
      </c>
      <c r="H61" s="53">
        <v>2000</v>
      </c>
      <c r="I61" s="53">
        <v>2000</v>
      </c>
    </row>
    <row r="62" spans="1:14" x14ac:dyDescent="0.25">
      <c r="A62" s="1"/>
      <c r="B62" s="1"/>
      <c r="C62" s="1"/>
      <c r="D62" s="8" t="s">
        <v>41</v>
      </c>
      <c r="E62" s="10" t="s">
        <v>92</v>
      </c>
      <c r="F62" s="53">
        <v>2000</v>
      </c>
      <c r="G62" s="53">
        <v>11050</v>
      </c>
      <c r="H62" s="53">
        <v>8000</v>
      </c>
      <c r="I62" s="53">
        <f>+H62</f>
        <v>8000</v>
      </c>
    </row>
    <row r="63" spans="1:14" x14ac:dyDescent="0.25">
      <c r="A63" s="1"/>
      <c r="B63" s="1"/>
      <c r="C63" s="9"/>
      <c r="D63" s="13" t="s">
        <v>18</v>
      </c>
      <c r="E63" s="10" t="s">
        <v>93</v>
      </c>
      <c r="F63" s="53">
        <v>9000</v>
      </c>
      <c r="G63" s="53">
        <v>7725.17</v>
      </c>
      <c r="H63" s="53">
        <v>5000</v>
      </c>
      <c r="I63" s="53">
        <f>+H63</f>
        <v>5000</v>
      </c>
    </row>
    <row r="64" spans="1:14" x14ac:dyDescent="0.25">
      <c r="A64" s="1"/>
      <c r="B64" s="1"/>
      <c r="C64" s="1"/>
      <c r="D64" s="8" t="s">
        <v>19</v>
      </c>
      <c r="E64" s="11" t="s">
        <v>94</v>
      </c>
      <c r="F64" s="53">
        <v>2500</v>
      </c>
      <c r="G64" s="55">
        <v>2203.42</v>
      </c>
      <c r="H64" s="53">
        <v>2500</v>
      </c>
      <c r="I64" s="53">
        <v>2500</v>
      </c>
    </row>
    <row r="65" spans="1:9" x14ac:dyDescent="0.25">
      <c r="A65" s="1"/>
      <c r="B65" s="1"/>
      <c r="C65" s="1"/>
      <c r="D65" s="8" t="s">
        <v>44</v>
      </c>
      <c r="E65" s="10" t="s">
        <v>95</v>
      </c>
      <c r="F65" s="53">
        <v>3000</v>
      </c>
      <c r="G65" s="53">
        <v>3000</v>
      </c>
      <c r="H65" s="53">
        <v>4000</v>
      </c>
      <c r="I65" s="53">
        <v>4000</v>
      </c>
    </row>
    <row r="66" spans="1:9" hidden="1" x14ac:dyDescent="0.25">
      <c r="A66" s="1"/>
      <c r="B66" s="1"/>
      <c r="C66" s="1"/>
      <c r="D66" s="8" t="s">
        <v>45</v>
      </c>
      <c r="E66" s="10" t="s">
        <v>96</v>
      </c>
      <c r="F66" s="55">
        <v>0</v>
      </c>
      <c r="G66" s="55">
        <v>0</v>
      </c>
      <c r="H66" s="55">
        <v>0</v>
      </c>
      <c r="I66" s="55">
        <v>0</v>
      </c>
    </row>
    <row r="67" spans="1:9" hidden="1" x14ac:dyDescent="0.25">
      <c r="A67" s="1"/>
      <c r="B67" s="1"/>
      <c r="C67" s="1"/>
      <c r="D67" s="8" t="s">
        <v>20</v>
      </c>
      <c r="E67" s="12" t="s">
        <v>97</v>
      </c>
      <c r="F67" s="53">
        <v>0</v>
      </c>
      <c r="G67" s="53">
        <v>0</v>
      </c>
      <c r="H67" s="53">
        <v>0</v>
      </c>
      <c r="I67" s="53">
        <v>0</v>
      </c>
    </row>
    <row r="68" spans="1:9" hidden="1" x14ac:dyDescent="0.25">
      <c r="A68" s="1"/>
      <c r="B68" s="1"/>
      <c r="C68" s="17"/>
      <c r="D68" s="13" t="s">
        <v>46</v>
      </c>
      <c r="E68" s="12" t="s">
        <v>98</v>
      </c>
      <c r="F68" s="53">
        <v>0</v>
      </c>
      <c r="G68" s="53">
        <v>0</v>
      </c>
      <c r="H68" s="53">
        <v>0</v>
      </c>
      <c r="I68" s="53">
        <v>0</v>
      </c>
    </row>
    <row r="69" spans="1:9" hidden="1" x14ac:dyDescent="0.25">
      <c r="A69" s="1"/>
      <c r="B69" s="1"/>
      <c r="C69" s="9"/>
      <c r="D69" s="8" t="s">
        <v>75</v>
      </c>
      <c r="E69" s="12" t="s">
        <v>99</v>
      </c>
      <c r="F69" s="53">
        <v>0</v>
      </c>
      <c r="G69" s="53">
        <v>0</v>
      </c>
      <c r="H69" s="53">
        <v>0</v>
      </c>
      <c r="I69" s="53">
        <v>0</v>
      </c>
    </row>
    <row r="70" spans="1:9" x14ac:dyDescent="0.25">
      <c r="A70" s="1"/>
      <c r="B70" s="1"/>
      <c r="C70" s="1"/>
      <c r="D70" s="8" t="s">
        <v>76</v>
      </c>
      <c r="E70" s="12" t="s">
        <v>100</v>
      </c>
      <c r="F70" s="53">
        <v>10000</v>
      </c>
      <c r="G70" s="55">
        <v>3000</v>
      </c>
      <c r="H70" s="53">
        <v>10000</v>
      </c>
      <c r="I70" s="53">
        <v>10000</v>
      </c>
    </row>
    <row r="71" spans="1:9" x14ac:dyDescent="0.25">
      <c r="A71" s="1"/>
      <c r="B71" s="1"/>
      <c r="C71" s="1"/>
      <c r="D71" s="8" t="s">
        <v>21</v>
      </c>
      <c r="E71" s="12" t="s">
        <v>101</v>
      </c>
      <c r="F71" s="55">
        <v>1000</v>
      </c>
      <c r="G71" s="55">
        <v>0</v>
      </c>
      <c r="H71" s="55">
        <v>1000</v>
      </c>
      <c r="I71" s="55">
        <v>1000</v>
      </c>
    </row>
    <row r="72" spans="1:9" x14ac:dyDescent="0.25">
      <c r="A72" s="1"/>
      <c r="B72" s="1"/>
      <c r="C72" s="1"/>
      <c r="D72" s="1">
        <v>21</v>
      </c>
      <c r="E72" s="1" t="s">
        <v>102</v>
      </c>
      <c r="F72" s="53">
        <v>70000</v>
      </c>
      <c r="G72" s="53">
        <v>60100</v>
      </c>
      <c r="H72" s="53">
        <v>40000</v>
      </c>
      <c r="I72" s="53">
        <f>+H72</f>
        <v>40000</v>
      </c>
    </row>
    <row r="73" spans="1:9" x14ac:dyDescent="0.25">
      <c r="A73" s="16"/>
      <c r="B73" s="16"/>
      <c r="C73" s="16"/>
      <c r="D73" s="13" t="s">
        <v>77</v>
      </c>
      <c r="E73" s="15" t="s">
        <v>103</v>
      </c>
      <c r="F73" s="57">
        <v>500</v>
      </c>
      <c r="G73" s="58" t="s">
        <v>163</v>
      </c>
      <c r="H73" s="59">
        <v>500</v>
      </c>
      <c r="I73" s="60">
        <v>500</v>
      </c>
    </row>
    <row r="74" spans="1:9" x14ac:dyDescent="0.25">
      <c r="A74" s="1"/>
      <c r="B74" s="1"/>
      <c r="C74" s="1"/>
      <c r="D74" s="8" t="s">
        <v>78</v>
      </c>
      <c r="E74" s="15" t="s">
        <v>104</v>
      </c>
      <c r="F74" s="53">
        <v>2000</v>
      </c>
      <c r="G74" s="55">
        <v>0</v>
      </c>
      <c r="H74" s="55">
        <v>2000</v>
      </c>
      <c r="I74" s="55">
        <v>2000</v>
      </c>
    </row>
    <row r="75" spans="1:9" x14ac:dyDescent="0.25">
      <c r="A75" s="1"/>
      <c r="B75" s="1"/>
      <c r="C75" s="1"/>
      <c r="D75" s="8" t="s">
        <v>47</v>
      </c>
      <c r="E75" s="14" t="s">
        <v>105</v>
      </c>
      <c r="F75" s="53">
        <v>0</v>
      </c>
      <c r="G75" s="53">
        <v>0</v>
      </c>
      <c r="H75" s="53">
        <v>0</v>
      </c>
      <c r="I75" s="53">
        <v>0</v>
      </c>
    </row>
    <row r="76" spans="1:9" x14ac:dyDescent="0.25">
      <c r="A76" s="1"/>
      <c r="B76" s="1"/>
      <c r="C76" s="1"/>
      <c r="D76" s="8" t="s">
        <v>79</v>
      </c>
      <c r="E76" s="10" t="s">
        <v>106</v>
      </c>
      <c r="F76" s="53">
        <v>1000</v>
      </c>
      <c r="G76" s="55">
        <v>0</v>
      </c>
      <c r="H76" s="53">
        <v>1000</v>
      </c>
      <c r="I76" s="53">
        <v>1000</v>
      </c>
    </row>
    <row r="77" spans="1:9" x14ac:dyDescent="0.25">
      <c r="A77" s="1"/>
      <c r="B77" s="1"/>
      <c r="C77" s="1"/>
      <c r="D77" s="8" t="s">
        <v>80</v>
      </c>
      <c r="E77" s="10" t="s">
        <v>107</v>
      </c>
      <c r="F77" s="53">
        <v>1000</v>
      </c>
      <c r="G77" s="55">
        <v>20350</v>
      </c>
      <c r="H77" s="53">
        <v>0</v>
      </c>
      <c r="I77" s="53">
        <v>0</v>
      </c>
    </row>
    <row r="78" spans="1:9" x14ac:dyDescent="0.25">
      <c r="A78" s="1"/>
      <c r="B78" s="1"/>
      <c r="C78" s="1"/>
      <c r="D78" s="8" t="s">
        <v>49</v>
      </c>
      <c r="E78" s="10" t="s">
        <v>108</v>
      </c>
      <c r="F78" s="53">
        <v>3000</v>
      </c>
      <c r="G78" s="53">
        <v>20</v>
      </c>
      <c r="H78" s="53">
        <v>3000</v>
      </c>
      <c r="I78" s="53">
        <v>3000</v>
      </c>
    </row>
    <row r="79" spans="1:9" x14ac:dyDescent="0.25">
      <c r="A79" s="1"/>
      <c r="B79" s="1"/>
      <c r="C79" s="1"/>
      <c r="D79" s="8" t="s">
        <v>50</v>
      </c>
      <c r="E79" s="10" t="s">
        <v>109</v>
      </c>
      <c r="F79" s="53">
        <v>1000</v>
      </c>
      <c r="G79" s="55">
        <v>0</v>
      </c>
      <c r="H79" s="53">
        <v>1000</v>
      </c>
      <c r="I79" s="53">
        <v>1000</v>
      </c>
    </row>
    <row r="80" spans="1:9" x14ac:dyDescent="0.25">
      <c r="A80" s="1"/>
      <c r="B80" s="1"/>
      <c r="C80" s="1"/>
      <c r="D80" s="8" t="s">
        <v>23</v>
      </c>
      <c r="E80" s="10" t="s">
        <v>110</v>
      </c>
      <c r="F80" s="53">
        <v>1500</v>
      </c>
      <c r="G80" s="53">
        <v>200</v>
      </c>
      <c r="H80" s="53">
        <v>1500</v>
      </c>
      <c r="I80" s="53">
        <v>1500</v>
      </c>
    </row>
    <row r="81" spans="1:14" x14ac:dyDescent="0.25">
      <c r="A81" s="1"/>
      <c r="B81" s="1"/>
      <c r="C81" s="9"/>
      <c r="D81" s="13" t="s">
        <v>24</v>
      </c>
      <c r="E81" s="10" t="s">
        <v>111</v>
      </c>
      <c r="F81" s="53">
        <v>1500</v>
      </c>
      <c r="G81" s="53">
        <v>100</v>
      </c>
      <c r="H81" s="53">
        <v>1500</v>
      </c>
      <c r="I81" s="53">
        <v>1500</v>
      </c>
    </row>
    <row r="82" spans="1:14" x14ac:dyDescent="0.25">
      <c r="A82" s="1"/>
      <c r="B82" s="1"/>
      <c r="C82" s="1"/>
      <c r="D82" s="8" t="s">
        <v>25</v>
      </c>
      <c r="E82" s="10" t="s">
        <v>112</v>
      </c>
      <c r="F82" s="53">
        <v>3500</v>
      </c>
      <c r="G82" s="55">
        <v>5000</v>
      </c>
      <c r="H82" s="53">
        <v>5000</v>
      </c>
      <c r="I82" s="53">
        <v>5000</v>
      </c>
    </row>
    <row r="83" spans="1:14" x14ac:dyDescent="0.25">
      <c r="A83" s="38"/>
      <c r="B83" s="38"/>
      <c r="C83" s="42">
        <v>120</v>
      </c>
      <c r="D83" s="44"/>
      <c r="E83" s="41" t="s">
        <v>113</v>
      </c>
      <c r="F83" s="52">
        <v>0</v>
      </c>
      <c r="G83" s="52">
        <v>0</v>
      </c>
      <c r="H83" s="52">
        <v>0</v>
      </c>
      <c r="I83" s="52">
        <v>0</v>
      </c>
    </row>
    <row r="84" spans="1:14" x14ac:dyDescent="0.25">
      <c r="A84" s="1"/>
      <c r="B84" s="1"/>
      <c r="C84" s="17"/>
      <c r="D84" s="13" t="s">
        <v>15</v>
      </c>
      <c r="E84" s="10" t="s">
        <v>114</v>
      </c>
      <c r="F84" s="53">
        <v>0</v>
      </c>
      <c r="G84" s="53">
        <v>0</v>
      </c>
      <c r="H84" s="53">
        <v>0</v>
      </c>
      <c r="I84" s="53">
        <v>0</v>
      </c>
    </row>
    <row r="85" spans="1:14" x14ac:dyDescent="0.25">
      <c r="A85" s="1"/>
      <c r="B85" s="1"/>
      <c r="C85" s="1"/>
      <c r="D85" s="8" t="s">
        <v>16</v>
      </c>
      <c r="E85" s="10" t="s">
        <v>115</v>
      </c>
      <c r="F85" s="53">
        <v>0</v>
      </c>
      <c r="G85" s="53">
        <v>0</v>
      </c>
      <c r="H85" s="53">
        <v>0</v>
      </c>
      <c r="I85" s="53">
        <v>0</v>
      </c>
    </row>
    <row r="86" spans="1:14" x14ac:dyDescent="0.25">
      <c r="A86" s="79">
        <v>1</v>
      </c>
      <c r="B86" s="79">
        <v>12</v>
      </c>
      <c r="C86" s="79"/>
      <c r="D86" s="80"/>
      <c r="E86" s="81" t="s">
        <v>116</v>
      </c>
      <c r="F86" s="82">
        <v>280000</v>
      </c>
      <c r="G86" s="82">
        <v>337535.14</v>
      </c>
      <c r="H86" s="82">
        <f>+H87+H98+H101+H110+H114</f>
        <v>210800</v>
      </c>
      <c r="I86" s="82">
        <f>+I87+I98+I101+I110+I114</f>
        <v>210800</v>
      </c>
    </row>
    <row r="87" spans="1:14" x14ac:dyDescent="0.25">
      <c r="A87" s="38"/>
      <c r="B87" s="42"/>
      <c r="C87" s="42">
        <v>120</v>
      </c>
      <c r="D87" s="44"/>
      <c r="E87" s="41" t="s">
        <v>117</v>
      </c>
      <c r="F87" s="52">
        <v>16800</v>
      </c>
      <c r="G87" s="61">
        <v>10220.799999999999</v>
      </c>
      <c r="H87" s="52">
        <f>+H88+H89+H91+H92+H93+H94+H95+H96+H97</f>
        <v>12800</v>
      </c>
      <c r="I87" s="52">
        <f>+H87</f>
        <v>12800</v>
      </c>
    </row>
    <row r="88" spans="1:14" x14ac:dyDescent="0.25">
      <c r="A88" s="1"/>
      <c r="B88" s="1"/>
      <c r="C88" s="1"/>
      <c r="D88" s="8" t="s">
        <v>15</v>
      </c>
      <c r="E88" s="10" t="s">
        <v>118</v>
      </c>
      <c r="F88" s="53">
        <v>12000</v>
      </c>
      <c r="G88" s="53">
        <v>3860</v>
      </c>
      <c r="H88" s="53">
        <v>5000</v>
      </c>
      <c r="I88" s="53">
        <f>+H88</f>
        <v>5000</v>
      </c>
      <c r="N88" s="23"/>
    </row>
    <row r="89" spans="1:14" x14ac:dyDescent="0.25">
      <c r="A89" s="1"/>
      <c r="B89" s="1"/>
      <c r="C89" s="9"/>
      <c r="D89" s="13" t="s">
        <v>16</v>
      </c>
      <c r="E89" s="10" t="s">
        <v>119</v>
      </c>
      <c r="F89" s="53">
        <v>500</v>
      </c>
      <c r="G89" s="53">
        <v>1860.8</v>
      </c>
      <c r="H89" s="53">
        <v>2000</v>
      </c>
      <c r="I89" s="53">
        <v>2000</v>
      </c>
      <c r="N89" s="23"/>
    </row>
    <row r="90" spans="1:14" x14ac:dyDescent="0.25">
      <c r="A90" s="1"/>
      <c r="B90" s="1"/>
      <c r="C90" s="1"/>
      <c r="D90" s="8" t="s">
        <v>17</v>
      </c>
      <c r="E90" s="10" t="s">
        <v>120</v>
      </c>
      <c r="F90" s="53">
        <v>0</v>
      </c>
      <c r="G90" s="53">
        <v>0</v>
      </c>
      <c r="H90" s="53">
        <v>0</v>
      </c>
      <c r="I90" s="53">
        <v>0</v>
      </c>
    </row>
    <row r="91" spans="1:14" x14ac:dyDescent="0.25">
      <c r="A91" s="1"/>
      <c r="B91" s="1"/>
      <c r="C91" s="1"/>
      <c r="D91" s="8" t="s">
        <v>38</v>
      </c>
      <c r="E91" s="11" t="s">
        <v>121</v>
      </c>
      <c r="F91" s="53">
        <v>3000</v>
      </c>
      <c r="G91" s="55">
        <v>3700</v>
      </c>
      <c r="H91" s="53">
        <v>4000</v>
      </c>
      <c r="I91" s="53">
        <v>4000</v>
      </c>
    </row>
    <row r="92" spans="1:14" x14ac:dyDescent="0.25">
      <c r="A92" s="1"/>
      <c r="B92" s="1"/>
      <c r="C92" s="9"/>
      <c r="D92" s="8" t="s">
        <v>42</v>
      </c>
      <c r="E92" s="12" t="s">
        <v>122</v>
      </c>
      <c r="F92" s="55">
        <v>500</v>
      </c>
      <c r="G92" s="53">
        <v>0</v>
      </c>
      <c r="H92" s="55">
        <v>500</v>
      </c>
      <c r="I92" s="55">
        <v>500</v>
      </c>
    </row>
    <row r="93" spans="1:14" x14ac:dyDescent="0.25">
      <c r="A93" s="1"/>
      <c r="B93" s="1"/>
      <c r="C93" s="1"/>
      <c r="D93" s="8" t="s">
        <v>43</v>
      </c>
      <c r="E93" s="12" t="s">
        <v>123</v>
      </c>
      <c r="F93" s="53">
        <v>500</v>
      </c>
      <c r="G93" s="55">
        <v>300</v>
      </c>
      <c r="H93" s="53">
        <v>500</v>
      </c>
      <c r="I93" s="53">
        <v>500</v>
      </c>
      <c r="N93" s="23"/>
    </row>
    <row r="94" spans="1:14" x14ac:dyDescent="0.25">
      <c r="A94" s="1"/>
      <c r="B94" s="1"/>
      <c r="C94" s="1"/>
      <c r="D94" s="8" t="s">
        <v>19</v>
      </c>
      <c r="E94" s="12" t="s">
        <v>124</v>
      </c>
      <c r="F94" s="53">
        <v>0</v>
      </c>
      <c r="G94" s="53">
        <v>0</v>
      </c>
      <c r="H94" s="53">
        <v>0</v>
      </c>
      <c r="I94" s="53">
        <v>0</v>
      </c>
    </row>
    <row r="95" spans="1:14" x14ac:dyDescent="0.25">
      <c r="A95" s="16"/>
      <c r="B95" s="16"/>
      <c r="C95" s="16"/>
      <c r="D95" s="13" t="s">
        <v>44</v>
      </c>
      <c r="E95" s="15" t="s">
        <v>129</v>
      </c>
      <c r="F95" s="62">
        <v>0</v>
      </c>
      <c r="G95" s="62">
        <v>500</v>
      </c>
      <c r="H95" s="63">
        <v>500</v>
      </c>
      <c r="I95" s="64">
        <v>500</v>
      </c>
    </row>
    <row r="96" spans="1:14" x14ac:dyDescent="0.25">
      <c r="A96" s="1"/>
      <c r="B96" s="1"/>
      <c r="C96" s="1"/>
      <c r="D96" s="8" t="s">
        <v>45</v>
      </c>
      <c r="E96" s="15" t="s">
        <v>130</v>
      </c>
      <c r="F96" s="53">
        <v>0</v>
      </c>
      <c r="G96" s="53">
        <v>0</v>
      </c>
      <c r="H96" s="53">
        <v>0</v>
      </c>
      <c r="I96" s="53">
        <v>0</v>
      </c>
    </row>
    <row r="97" spans="1:14" x14ac:dyDescent="0.25">
      <c r="A97" s="1"/>
      <c r="B97" s="1"/>
      <c r="C97" s="1"/>
      <c r="D97" s="8" t="s">
        <v>25</v>
      </c>
      <c r="E97" s="14" t="s">
        <v>131</v>
      </c>
      <c r="F97" s="53">
        <v>300</v>
      </c>
      <c r="G97" s="53">
        <v>0</v>
      </c>
      <c r="H97" s="53">
        <v>300</v>
      </c>
      <c r="I97" s="53">
        <v>300</v>
      </c>
    </row>
    <row r="98" spans="1:14" x14ac:dyDescent="0.25">
      <c r="A98" s="38"/>
      <c r="B98" s="38"/>
      <c r="C98" s="42">
        <v>121</v>
      </c>
      <c r="D98" s="44"/>
      <c r="E98" s="41" t="s">
        <v>125</v>
      </c>
      <c r="F98" s="52">
        <v>115200</v>
      </c>
      <c r="G98" s="52">
        <v>4151.74</v>
      </c>
      <c r="H98" s="52">
        <f>+H99+H100</f>
        <v>25000</v>
      </c>
      <c r="I98" s="52">
        <f>+H98</f>
        <v>25000</v>
      </c>
    </row>
    <row r="99" spans="1:14" x14ac:dyDescent="0.25">
      <c r="A99" s="1"/>
      <c r="B99" s="1"/>
      <c r="C99" s="1"/>
      <c r="D99" s="8" t="s">
        <v>15</v>
      </c>
      <c r="E99" s="10" t="s">
        <v>132</v>
      </c>
      <c r="F99" s="53">
        <v>110000</v>
      </c>
      <c r="G99" s="53">
        <v>3052.3</v>
      </c>
      <c r="H99" s="53">
        <v>20000</v>
      </c>
      <c r="I99" s="53">
        <f>+H99</f>
        <v>20000</v>
      </c>
    </row>
    <row r="100" spans="1:14" x14ac:dyDescent="0.25">
      <c r="A100" s="1"/>
      <c r="B100" s="1"/>
      <c r="C100" s="1"/>
      <c r="D100" s="8" t="s">
        <v>16</v>
      </c>
      <c r="E100" s="10" t="s">
        <v>133</v>
      </c>
      <c r="F100" s="53">
        <v>5200</v>
      </c>
      <c r="G100" s="53">
        <v>1099.44</v>
      </c>
      <c r="H100" s="53">
        <v>5000</v>
      </c>
      <c r="I100" s="53">
        <v>5000</v>
      </c>
    </row>
    <row r="101" spans="1:14" x14ac:dyDescent="0.25">
      <c r="A101" s="38"/>
      <c r="B101" s="38"/>
      <c r="C101" s="42">
        <v>122</v>
      </c>
      <c r="D101" s="44"/>
      <c r="E101" s="41" t="s">
        <v>126</v>
      </c>
      <c r="F101" s="52">
        <v>122500</v>
      </c>
      <c r="G101" s="52">
        <v>310721.03000000003</v>
      </c>
      <c r="H101" s="52">
        <f>+H102+H103+H104+H105+H106+H107+H108+H109</f>
        <v>142500</v>
      </c>
      <c r="I101" s="52">
        <f>+H101</f>
        <v>142500</v>
      </c>
    </row>
    <row r="102" spans="1:14" x14ac:dyDescent="0.25">
      <c r="A102" s="1"/>
      <c r="B102" s="1"/>
      <c r="C102" s="1"/>
      <c r="D102" s="8" t="s">
        <v>15</v>
      </c>
      <c r="E102" s="10" t="s">
        <v>173</v>
      </c>
      <c r="F102" s="53">
        <v>80000</v>
      </c>
      <c r="G102" s="53">
        <v>23962.959999999999</v>
      </c>
      <c r="H102" s="53">
        <v>80000</v>
      </c>
      <c r="I102" s="53">
        <v>80000</v>
      </c>
      <c r="N102" s="23"/>
    </row>
    <row r="103" spans="1:14" x14ac:dyDescent="0.25">
      <c r="A103" s="1"/>
      <c r="B103" s="1"/>
      <c r="C103" s="1"/>
      <c r="D103" s="8" t="s">
        <v>16</v>
      </c>
      <c r="E103" s="10" t="s">
        <v>134</v>
      </c>
      <c r="F103" s="53">
        <v>16000</v>
      </c>
      <c r="G103" s="53">
        <v>11366.22</v>
      </c>
      <c r="H103" s="53">
        <v>16000</v>
      </c>
      <c r="I103" s="53">
        <v>16000</v>
      </c>
    </row>
    <row r="104" spans="1:14" x14ac:dyDescent="0.25">
      <c r="A104" s="1"/>
      <c r="B104" s="1"/>
      <c r="C104" s="1"/>
      <c r="D104" s="13" t="s">
        <v>38</v>
      </c>
      <c r="E104" s="10" t="s">
        <v>135</v>
      </c>
      <c r="F104" s="53">
        <v>20000</v>
      </c>
      <c r="G104" s="53">
        <v>7155</v>
      </c>
      <c r="H104" s="53">
        <v>18000</v>
      </c>
      <c r="I104" s="53">
        <f>+H104</f>
        <v>18000</v>
      </c>
      <c r="J104" s="18"/>
      <c r="N104" s="23"/>
    </row>
    <row r="105" spans="1:14" x14ac:dyDescent="0.25">
      <c r="A105" s="1"/>
      <c r="B105" s="1"/>
      <c r="C105" s="1"/>
      <c r="D105" s="8" t="s">
        <v>39</v>
      </c>
      <c r="E105" s="10" t="s">
        <v>136</v>
      </c>
      <c r="F105" s="53">
        <v>1000</v>
      </c>
      <c r="G105" s="53">
        <v>0</v>
      </c>
      <c r="H105" s="53">
        <v>1000</v>
      </c>
      <c r="I105" s="53">
        <v>1000</v>
      </c>
    </row>
    <row r="106" spans="1:14" x14ac:dyDescent="0.25">
      <c r="A106" s="1"/>
      <c r="B106" s="1"/>
      <c r="C106" s="17"/>
      <c r="D106" s="13" t="s">
        <v>40</v>
      </c>
      <c r="E106" s="10" t="s">
        <v>137</v>
      </c>
      <c r="F106" s="53">
        <v>0</v>
      </c>
      <c r="G106" s="53">
        <v>0</v>
      </c>
      <c r="H106" s="53">
        <v>0</v>
      </c>
      <c r="I106" s="53">
        <v>0</v>
      </c>
    </row>
    <row r="107" spans="1:14" x14ac:dyDescent="0.25">
      <c r="A107" s="1"/>
      <c r="B107" s="1"/>
      <c r="C107" s="1"/>
      <c r="D107" s="8" t="s">
        <v>41</v>
      </c>
      <c r="E107" s="10" t="s">
        <v>138</v>
      </c>
      <c r="F107" s="53">
        <v>5000</v>
      </c>
      <c r="G107" s="53">
        <v>268236.84000000003</v>
      </c>
      <c r="H107" s="53">
        <v>27000</v>
      </c>
      <c r="I107" s="53">
        <v>27500</v>
      </c>
    </row>
    <row r="108" spans="1:14" x14ac:dyDescent="0.25">
      <c r="A108" s="1"/>
      <c r="B108" s="1"/>
      <c r="C108" s="1"/>
      <c r="D108" s="8" t="s">
        <v>18</v>
      </c>
      <c r="E108" s="10" t="s">
        <v>139</v>
      </c>
      <c r="F108" s="53">
        <v>500</v>
      </c>
      <c r="G108" s="53">
        <v>0</v>
      </c>
      <c r="H108" s="53">
        <v>500</v>
      </c>
      <c r="I108" s="53">
        <v>500</v>
      </c>
    </row>
    <row r="109" spans="1:14" x14ac:dyDescent="0.25">
      <c r="A109" s="1"/>
      <c r="B109" s="1"/>
      <c r="C109" s="1"/>
      <c r="D109" s="8" t="s">
        <v>42</v>
      </c>
      <c r="E109" s="10" t="s">
        <v>140</v>
      </c>
      <c r="F109" s="53">
        <v>0</v>
      </c>
      <c r="G109" s="53">
        <v>0</v>
      </c>
      <c r="H109" s="53">
        <v>0</v>
      </c>
      <c r="I109" s="53">
        <v>0</v>
      </c>
    </row>
    <row r="110" spans="1:14" x14ac:dyDescent="0.25">
      <c r="A110" s="38"/>
      <c r="B110" s="38"/>
      <c r="C110" s="42">
        <v>123</v>
      </c>
      <c r="D110" s="44"/>
      <c r="E110" s="41" t="s">
        <v>127</v>
      </c>
      <c r="F110" s="52">
        <v>25500</v>
      </c>
      <c r="G110" s="52">
        <v>8120</v>
      </c>
      <c r="H110" s="52">
        <v>25500</v>
      </c>
      <c r="I110" s="52">
        <v>25500</v>
      </c>
    </row>
    <row r="111" spans="1:14" x14ac:dyDescent="0.25">
      <c r="A111" s="1"/>
      <c r="B111" s="1"/>
      <c r="C111" s="9"/>
      <c r="D111" s="13" t="s">
        <v>15</v>
      </c>
      <c r="E111" s="10" t="s">
        <v>72</v>
      </c>
      <c r="F111" s="53">
        <v>25000</v>
      </c>
      <c r="G111" s="53">
        <v>8120</v>
      </c>
      <c r="H111" s="53">
        <v>25000</v>
      </c>
      <c r="I111" s="53">
        <v>25000</v>
      </c>
    </row>
    <row r="112" spans="1:14" x14ac:dyDescent="0.25">
      <c r="A112" s="1"/>
      <c r="B112" s="1"/>
      <c r="C112" s="1"/>
      <c r="D112" s="8" t="s">
        <v>16</v>
      </c>
      <c r="E112" s="10" t="s">
        <v>141</v>
      </c>
      <c r="F112" s="53">
        <v>0</v>
      </c>
      <c r="G112" s="53">
        <v>0</v>
      </c>
      <c r="H112" s="53">
        <v>0</v>
      </c>
      <c r="I112" s="53">
        <v>0</v>
      </c>
    </row>
    <row r="113" spans="1:9" ht="15.75" customHeight="1" x14ac:dyDescent="0.25">
      <c r="A113" s="1"/>
      <c r="B113" s="1"/>
      <c r="C113" s="1"/>
      <c r="D113" s="8" t="s">
        <v>38</v>
      </c>
      <c r="E113" s="11" t="s">
        <v>73</v>
      </c>
      <c r="F113" s="53">
        <v>500</v>
      </c>
      <c r="G113" s="53">
        <v>0</v>
      </c>
      <c r="H113" s="53">
        <v>500</v>
      </c>
      <c r="I113" s="53">
        <v>500</v>
      </c>
    </row>
    <row r="114" spans="1:9" x14ac:dyDescent="0.25">
      <c r="A114" s="38"/>
      <c r="B114" s="38"/>
      <c r="C114" s="42">
        <v>126</v>
      </c>
      <c r="D114" s="44"/>
      <c r="E114" s="43" t="s">
        <v>128</v>
      </c>
      <c r="F114" s="52">
        <v>0</v>
      </c>
      <c r="G114" s="52">
        <v>4321.58</v>
      </c>
      <c r="H114" s="52">
        <v>5000</v>
      </c>
      <c r="I114" s="52">
        <v>5000</v>
      </c>
    </row>
    <row r="115" spans="1:9" x14ac:dyDescent="0.25">
      <c r="A115" s="1"/>
      <c r="B115" s="1"/>
      <c r="C115" s="1"/>
      <c r="D115" s="8" t="s">
        <v>15</v>
      </c>
      <c r="E115" s="12" t="s">
        <v>142</v>
      </c>
      <c r="F115" s="53">
        <v>0</v>
      </c>
      <c r="G115" s="53">
        <v>3508.52</v>
      </c>
      <c r="H115" s="53">
        <v>4000</v>
      </c>
      <c r="I115" s="53">
        <v>4000</v>
      </c>
    </row>
    <row r="116" spans="1:9" x14ac:dyDescent="0.25">
      <c r="A116" s="1"/>
      <c r="B116" s="1"/>
      <c r="C116" s="1"/>
      <c r="D116" s="8" t="s">
        <v>16</v>
      </c>
      <c r="E116" s="12" t="s">
        <v>143</v>
      </c>
      <c r="F116" s="53">
        <v>0</v>
      </c>
      <c r="G116" s="53">
        <v>599.55999999999995</v>
      </c>
      <c r="H116" s="53">
        <v>1000</v>
      </c>
      <c r="I116" s="53">
        <v>1000</v>
      </c>
    </row>
    <row r="117" spans="1:9" x14ac:dyDescent="0.25">
      <c r="A117" s="1"/>
      <c r="B117" s="1"/>
      <c r="C117" s="1"/>
      <c r="D117" s="1"/>
      <c r="E117" s="1"/>
      <c r="F117" s="53"/>
      <c r="G117" s="53"/>
      <c r="H117" s="53"/>
      <c r="I117" s="53"/>
    </row>
    <row r="118" spans="1:9" x14ac:dyDescent="0.25">
      <c r="A118" s="33">
        <v>2</v>
      </c>
      <c r="B118" s="33"/>
      <c r="C118" s="33"/>
      <c r="D118" s="46"/>
      <c r="E118" s="47" t="s">
        <v>144</v>
      </c>
      <c r="F118" s="48">
        <v>12910000</v>
      </c>
      <c r="G118" s="48">
        <v>10019953.59</v>
      </c>
      <c r="H118" s="65">
        <f>+H123</f>
        <v>15547221</v>
      </c>
      <c r="I118" s="65">
        <f>+H118</f>
        <v>15547221</v>
      </c>
    </row>
    <row r="119" spans="1:9" x14ac:dyDescent="0.25">
      <c r="A119" s="38"/>
      <c r="B119" s="42">
        <v>22</v>
      </c>
      <c r="C119" s="42"/>
      <c r="D119" s="44"/>
      <c r="E119" s="41" t="s">
        <v>145</v>
      </c>
      <c r="F119" s="52">
        <v>0</v>
      </c>
      <c r="G119" s="52">
        <v>0</v>
      </c>
      <c r="H119" s="52">
        <v>0</v>
      </c>
      <c r="I119" s="52">
        <v>0</v>
      </c>
    </row>
    <row r="120" spans="1:9" x14ac:dyDescent="0.25">
      <c r="A120" s="38"/>
      <c r="B120" s="42"/>
      <c r="C120" s="42">
        <v>220</v>
      </c>
      <c r="D120" s="44"/>
      <c r="E120" s="41" t="s">
        <v>148</v>
      </c>
      <c r="F120" s="66">
        <v>0</v>
      </c>
      <c r="G120" s="66">
        <v>0</v>
      </c>
      <c r="H120" s="66">
        <v>0</v>
      </c>
      <c r="I120" s="66">
        <v>0</v>
      </c>
    </row>
    <row r="121" spans="1:9" x14ac:dyDescent="0.25">
      <c r="A121" s="1"/>
      <c r="B121" s="1"/>
      <c r="C121" s="1"/>
      <c r="D121" s="8" t="s">
        <v>17</v>
      </c>
      <c r="E121" s="19" t="s">
        <v>146</v>
      </c>
      <c r="F121" s="53">
        <v>0</v>
      </c>
      <c r="G121" s="53">
        <v>0</v>
      </c>
      <c r="H121" s="53">
        <v>0</v>
      </c>
      <c r="I121" s="53">
        <v>0</v>
      </c>
    </row>
    <row r="122" spans="1:9" x14ac:dyDescent="0.25">
      <c r="A122" s="1"/>
      <c r="B122" s="1"/>
      <c r="C122" s="17"/>
      <c r="D122" s="13" t="s">
        <v>38</v>
      </c>
      <c r="E122" s="10" t="s">
        <v>147</v>
      </c>
      <c r="F122" s="53">
        <v>0</v>
      </c>
      <c r="G122" s="53">
        <v>0</v>
      </c>
      <c r="H122" s="53">
        <v>0</v>
      </c>
      <c r="I122" s="53">
        <v>0</v>
      </c>
    </row>
    <row r="123" spans="1:9" x14ac:dyDescent="0.25">
      <c r="A123" s="38"/>
      <c r="B123" s="42">
        <v>25</v>
      </c>
      <c r="C123" s="42"/>
      <c r="D123" s="44"/>
      <c r="E123" s="41" t="s">
        <v>149</v>
      </c>
      <c r="F123" s="52">
        <v>12830780</v>
      </c>
      <c r="G123" s="52">
        <v>9910352.9800000004</v>
      </c>
      <c r="H123" s="52">
        <f>+H124</f>
        <v>15547221</v>
      </c>
      <c r="I123" s="52">
        <f>+I124</f>
        <v>15547221</v>
      </c>
    </row>
    <row r="124" spans="1:9" x14ac:dyDescent="0.25">
      <c r="A124" s="38"/>
      <c r="B124" s="42"/>
      <c r="C124" s="42">
        <v>250</v>
      </c>
      <c r="D124" s="44"/>
      <c r="E124" s="41" t="s">
        <v>150</v>
      </c>
      <c r="F124" s="52">
        <v>12830780</v>
      </c>
      <c r="G124" s="52">
        <v>9910352.9800000004</v>
      </c>
      <c r="H124" s="52">
        <f>+H125</f>
        <v>15547221</v>
      </c>
      <c r="I124" s="52">
        <f>+I125</f>
        <v>15547221</v>
      </c>
    </row>
    <row r="125" spans="1:9" x14ac:dyDescent="0.25">
      <c r="A125" s="1"/>
      <c r="B125" s="1"/>
      <c r="C125" s="1"/>
      <c r="D125" s="8" t="s">
        <v>15</v>
      </c>
      <c r="E125" s="10" t="s">
        <v>151</v>
      </c>
      <c r="F125" s="53">
        <v>15038505.960000001</v>
      </c>
      <c r="G125" s="49">
        <v>15297342.99</v>
      </c>
      <c r="H125" s="53">
        <v>15547221</v>
      </c>
      <c r="I125" s="53">
        <f>+H125</f>
        <v>15547221</v>
      </c>
    </row>
    <row r="126" spans="1:9" x14ac:dyDescent="0.25">
      <c r="A126" s="38"/>
      <c r="B126" s="42">
        <v>26</v>
      </c>
      <c r="C126" s="42"/>
      <c r="D126" s="44"/>
      <c r="E126" s="41" t="s">
        <v>152</v>
      </c>
      <c r="F126" s="52">
        <v>0</v>
      </c>
      <c r="G126" s="52">
        <v>0</v>
      </c>
      <c r="H126" s="52">
        <v>0</v>
      </c>
      <c r="I126" s="52">
        <v>0</v>
      </c>
    </row>
    <row r="127" spans="1:9" x14ac:dyDescent="0.25">
      <c r="A127" s="38"/>
      <c r="B127" s="42"/>
      <c r="C127" s="42">
        <v>260</v>
      </c>
      <c r="D127" s="44"/>
      <c r="E127" s="41" t="s">
        <v>150</v>
      </c>
      <c r="F127" s="66">
        <v>0</v>
      </c>
      <c r="G127" s="66">
        <v>0</v>
      </c>
      <c r="H127" s="66">
        <v>0</v>
      </c>
      <c r="I127" s="66">
        <v>0</v>
      </c>
    </row>
    <row r="128" spans="1:9" x14ac:dyDescent="0.25">
      <c r="A128" s="1"/>
      <c r="B128" s="1"/>
      <c r="C128" s="1"/>
      <c r="D128" s="8" t="s">
        <v>16</v>
      </c>
      <c r="E128" s="10" t="s">
        <v>153</v>
      </c>
      <c r="F128" s="53">
        <v>0</v>
      </c>
      <c r="G128" s="53">
        <v>0</v>
      </c>
      <c r="H128" s="53">
        <v>0</v>
      </c>
      <c r="I128" s="53">
        <v>0</v>
      </c>
    </row>
    <row r="129" spans="1:9" x14ac:dyDescent="0.25">
      <c r="A129" s="36"/>
      <c r="B129" s="36">
        <v>28</v>
      </c>
      <c r="C129" s="36"/>
      <c r="D129" s="44"/>
      <c r="E129" s="45" t="s">
        <v>154</v>
      </c>
      <c r="F129" s="67">
        <v>79220</v>
      </c>
      <c r="G129" s="68">
        <v>8005.39</v>
      </c>
      <c r="H129" s="69">
        <v>0</v>
      </c>
      <c r="I129" s="70">
        <v>0</v>
      </c>
    </row>
    <row r="130" spans="1:9" x14ac:dyDescent="0.25">
      <c r="A130" s="38"/>
      <c r="B130" s="42"/>
      <c r="C130" s="42">
        <v>280</v>
      </c>
      <c r="D130" s="44"/>
      <c r="E130" s="45" t="s">
        <v>155</v>
      </c>
      <c r="F130" s="52">
        <v>79220</v>
      </c>
      <c r="G130" s="71" t="s">
        <v>164</v>
      </c>
      <c r="H130" s="69">
        <v>0</v>
      </c>
      <c r="I130" s="70">
        <v>0</v>
      </c>
    </row>
    <row r="131" spans="1:9" x14ac:dyDescent="0.25">
      <c r="A131" s="1"/>
      <c r="B131" s="1"/>
      <c r="C131" s="1"/>
      <c r="D131" s="8" t="s">
        <v>16</v>
      </c>
      <c r="E131" s="14" t="s">
        <v>156</v>
      </c>
      <c r="F131" s="53">
        <v>79220</v>
      </c>
      <c r="G131" s="72" t="s">
        <v>172</v>
      </c>
      <c r="H131" s="63">
        <v>0</v>
      </c>
      <c r="I131" s="64">
        <v>0</v>
      </c>
    </row>
    <row r="132" spans="1:9" x14ac:dyDescent="0.25">
      <c r="A132" s="1"/>
      <c r="B132" s="1"/>
      <c r="C132" s="1"/>
      <c r="D132" s="8" t="s">
        <v>17</v>
      </c>
      <c r="E132" s="14" t="s">
        <v>165</v>
      </c>
      <c r="F132" s="53">
        <v>0</v>
      </c>
      <c r="G132" s="72" t="s">
        <v>172</v>
      </c>
      <c r="H132" s="63">
        <v>0</v>
      </c>
      <c r="I132" s="64">
        <v>0</v>
      </c>
    </row>
    <row r="133" spans="1:9" x14ac:dyDescent="0.25">
      <c r="A133" s="1"/>
      <c r="B133" s="1"/>
      <c r="C133" s="1"/>
      <c r="D133" s="8" t="s">
        <v>40</v>
      </c>
      <c r="E133" s="10" t="s">
        <v>166</v>
      </c>
      <c r="F133" s="53">
        <v>0</v>
      </c>
      <c r="G133" s="55">
        <v>0</v>
      </c>
      <c r="H133" s="53">
        <v>0</v>
      </c>
      <c r="I133" s="53">
        <v>0</v>
      </c>
    </row>
    <row r="134" spans="1:9" x14ac:dyDescent="0.25">
      <c r="A134" s="38"/>
      <c r="B134" s="42">
        <v>29</v>
      </c>
      <c r="C134" s="42"/>
      <c r="D134" s="44"/>
      <c r="E134" s="41" t="s">
        <v>157</v>
      </c>
      <c r="F134" s="52"/>
      <c r="G134" s="52">
        <f>+G135</f>
        <v>0</v>
      </c>
      <c r="H134" s="43"/>
      <c r="I134" s="43"/>
    </row>
    <row r="135" spans="1:9" x14ac:dyDescent="0.25">
      <c r="A135" s="38"/>
      <c r="B135" s="42"/>
      <c r="C135" s="42">
        <v>290</v>
      </c>
      <c r="D135" s="44"/>
      <c r="E135" s="41" t="s">
        <v>158</v>
      </c>
      <c r="F135" s="52"/>
      <c r="G135" s="52">
        <v>0</v>
      </c>
      <c r="H135" s="43"/>
      <c r="I135" s="43"/>
    </row>
    <row r="136" spans="1:9" ht="15.75" thickBot="1" x14ac:dyDescent="0.3">
      <c r="A136" s="20"/>
      <c r="B136" s="20"/>
      <c r="C136" s="20"/>
      <c r="D136" s="21" t="s">
        <v>15</v>
      </c>
      <c r="E136" s="22" t="s">
        <v>159</v>
      </c>
      <c r="F136" s="73"/>
      <c r="G136" s="73">
        <v>0</v>
      </c>
      <c r="H136" s="73"/>
      <c r="I136" s="73"/>
    </row>
  </sheetData>
  <mergeCells count="7">
    <mergeCell ref="A12:D12"/>
    <mergeCell ref="E12:E13"/>
    <mergeCell ref="H12:H13"/>
    <mergeCell ref="I12:I13"/>
    <mergeCell ref="A7:I7"/>
    <mergeCell ref="A9:I9"/>
    <mergeCell ref="A10:I10"/>
  </mergeCells>
  <pageMargins left="0.7" right="0.7" top="0.75" bottom="0.75" header="0.3" footer="0.3"/>
  <pageSetup scale="93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4" workbookViewId="0">
      <selection activeCell="C26" sqref="C26"/>
    </sheetView>
  </sheetViews>
  <sheetFormatPr baseColWidth="10" defaultRowHeight="15" x14ac:dyDescent="0.25"/>
  <sheetData>
    <row r="1" spans="1:9" ht="18.75" x14ac:dyDescent="0.3">
      <c r="A1" s="93" t="s">
        <v>13</v>
      </c>
      <c r="B1" s="93"/>
      <c r="C1" s="93"/>
      <c r="D1" s="93"/>
      <c r="E1" s="93"/>
      <c r="F1" s="93"/>
      <c r="G1" s="93"/>
      <c r="H1" s="93"/>
      <c r="I1" s="93"/>
    </row>
    <row r="2" spans="1:9" ht="15.75" x14ac:dyDescent="0.25">
      <c r="A2" s="94" t="s">
        <v>14</v>
      </c>
      <c r="B2" s="94"/>
      <c r="C2" s="94"/>
      <c r="D2" s="94"/>
      <c r="E2" s="94"/>
      <c r="F2" s="94"/>
      <c r="G2" s="94"/>
      <c r="H2" s="94"/>
      <c r="I2" s="94"/>
    </row>
    <row r="4" spans="1:9" x14ac:dyDescent="0.25">
      <c r="A4" s="95" t="s">
        <v>0</v>
      </c>
      <c r="B4" s="95"/>
      <c r="C4" s="95"/>
      <c r="D4" s="95"/>
      <c r="E4" s="96" t="s">
        <v>1</v>
      </c>
      <c r="F4" s="2" t="s">
        <v>2</v>
      </c>
      <c r="G4" s="2" t="s">
        <v>4</v>
      </c>
      <c r="H4" s="96" t="s">
        <v>5</v>
      </c>
      <c r="I4" s="3" t="s">
        <v>6</v>
      </c>
    </row>
    <row r="5" spans="1:9" x14ac:dyDescent="0.25">
      <c r="A5" s="4" t="s">
        <v>8</v>
      </c>
      <c r="B5" s="4" t="s">
        <v>9</v>
      </c>
      <c r="C5" s="4" t="s">
        <v>10</v>
      </c>
      <c r="D5" s="4" t="s">
        <v>11</v>
      </c>
      <c r="E5" s="97"/>
      <c r="F5" s="5" t="s">
        <v>3</v>
      </c>
      <c r="G5" s="6" t="s">
        <v>12</v>
      </c>
      <c r="H5" s="97"/>
      <c r="I5" s="7" t="s">
        <v>7</v>
      </c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</sheetData>
  <mergeCells count="5">
    <mergeCell ref="A1:I1"/>
    <mergeCell ref="A2:I2"/>
    <mergeCell ref="A4:D4"/>
    <mergeCell ref="E4:E5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sqref="A1:I1"/>
    </sheetView>
  </sheetViews>
  <sheetFormatPr baseColWidth="10" defaultRowHeight="15" x14ac:dyDescent="0.25"/>
  <cols>
    <col min="1" max="1" width="4" customWidth="1"/>
    <col min="2" max="3" width="4.28515625" customWidth="1"/>
    <col min="4" max="4" width="5.140625" customWidth="1"/>
    <col min="5" max="5" width="37.85546875" customWidth="1"/>
    <col min="6" max="6" width="12.42578125" customWidth="1"/>
    <col min="7" max="7" width="12.5703125" customWidth="1"/>
    <col min="8" max="8" width="15.140625" customWidth="1"/>
    <col min="9" max="9" width="20" customWidth="1"/>
  </cols>
  <sheetData>
    <row r="1" spans="1:9" ht="18.75" x14ac:dyDescent="0.3">
      <c r="A1" s="93" t="s">
        <v>13</v>
      </c>
      <c r="B1" s="93"/>
      <c r="C1" s="93"/>
      <c r="D1" s="93"/>
      <c r="E1" s="93"/>
      <c r="F1" s="93"/>
      <c r="G1" s="93"/>
      <c r="H1" s="93"/>
      <c r="I1" s="93"/>
    </row>
    <row r="2" spans="1:9" ht="15.75" x14ac:dyDescent="0.25">
      <c r="A2" s="94" t="s">
        <v>14</v>
      </c>
      <c r="B2" s="94"/>
      <c r="C2" s="94"/>
      <c r="D2" s="94"/>
      <c r="E2" s="94"/>
      <c r="F2" s="94"/>
      <c r="G2" s="94"/>
      <c r="H2" s="94"/>
      <c r="I2" s="94"/>
    </row>
    <row r="4" spans="1:9" x14ac:dyDescent="0.25">
      <c r="A4" s="95" t="s">
        <v>0</v>
      </c>
      <c r="B4" s="95"/>
      <c r="C4" s="95"/>
      <c r="D4" s="95"/>
      <c r="E4" s="96" t="s">
        <v>1</v>
      </c>
      <c r="F4" s="2" t="s">
        <v>2</v>
      </c>
      <c r="G4" s="2" t="s">
        <v>4</v>
      </c>
      <c r="H4" s="96" t="s">
        <v>5</v>
      </c>
      <c r="I4" s="3" t="s">
        <v>6</v>
      </c>
    </row>
    <row r="5" spans="1:9" x14ac:dyDescent="0.25">
      <c r="A5" s="4" t="s">
        <v>8</v>
      </c>
      <c r="B5" s="4" t="s">
        <v>9</v>
      </c>
      <c r="C5" s="4" t="s">
        <v>10</v>
      </c>
      <c r="D5" s="4" t="s">
        <v>11</v>
      </c>
      <c r="E5" s="97"/>
      <c r="F5" s="5" t="s">
        <v>3</v>
      </c>
      <c r="G5" s="6" t="s">
        <v>12</v>
      </c>
      <c r="H5" s="97"/>
      <c r="I5" s="7" t="s">
        <v>7</v>
      </c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</sheetData>
  <mergeCells count="5">
    <mergeCell ref="A1:I1"/>
    <mergeCell ref="A2:I2"/>
    <mergeCell ref="A4:D4"/>
    <mergeCell ref="E4:E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Hoja2</vt:lpstr>
      <vt:lpstr>Hoja3</vt:lpstr>
    </vt:vector>
  </TitlesOfParts>
  <Company>COPYART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USER</cp:lastModifiedBy>
  <cp:lastPrinted>2021-08-23T02:51:44Z</cp:lastPrinted>
  <dcterms:created xsi:type="dcterms:W3CDTF">2018-08-06T11:31:10Z</dcterms:created>
  <dcterms:modified xsi:type="dcterms:W3CDTF">2021-08-24T16:33:00Z</dcterms:modified>
</cp:coreProperties>
</file>